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Výsledky 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</sheets>
  <definedNames/>
  <calcPr fullCalcOnLoad="1"/>
</workbook>
</file>

<file path=xl/sharedStrings.xml><?xml version="1.0" encoding="utf-8"?>
<sst xmlns="http://schemas.openxmlformats.org/spreadsheetml/2006/main" count="1429" uniqueCount="500">
  <si>
    <t>Pořadí</t>
  </si>
  <si>
    <t>Jméno</t>
  </si>
  <si>
    <t>Město/Oddíl</t>
  </si>
  <si>
    <t>Rok narození</t>
  </si>
  <si>
    <t>Plavání</t>
  </si>
  <si>
    <t>Cyklo</t>
  </si>
  <si>
    <t>Běh</t>
  </si>
  <si>
    <t>Celkový čas</t>
  </si>
  <si>
    <t>1.</t>
  </si>
  <si>
    <t>Jan Růžička</t>
  </si>
  <si>
    <t>Kutná Hora/Restaurace na Valech</t>
  </si>
  <si>
    <t>2.</t>
  </si>
  <si>
    <t>Jan Blažek</t>
  </si>
  <si>
    <t>Praha</t>
  </si>
  <si>
    <t>3.</t>
  </si>
  <si>
    <t>Petr Kamenář</t>
  </si>
  <si>
    <t>Autocombi team KH</t>
  </si>
  <si>
    <t>4.</t>
  </si>
  <si>
    <t>Pavel Ševčík</t>
  </si>
  <si>
    <t>TTK Klatovy</t>
  </si>
  <si>
    <t>5.</t>
  </si>
  <si>
    <t>Vladimír Muras</t>
  </si>
  <si>
    <t>Sršni Kutná Hora</t>
  </si>
  <si>
    <t>6.</t>
  </si>
  <si>
    <t>Jan Němec</t>
  </si>
  <si>
    <t>Kolín</t>
  </si>
  <si>
    <t>7.</t>
  </si>
  <si>
    <t>Martin Ráček</t>
  </si>
  <si>
    <t>8.</t>
  </si>
  <si>
    <t>Tomáš Jeřábek</t>
  </si>
  <si>
    <t>Kutná Hora</t>
  </si>
  <si>
    <t>9.</t>
  </si>
  <si>
    <t>Jakub Vrbenský</t>
  </si>
  <si>
    <t>10.</t>
  </si>
  <si>
    <t>Jakub Zadák</t>
  </si>
  <si>
    <t>11.</t>
  </si>
  <si>
    <t>Jan Vinzens</t>
  </si>
  <si>
    <t>TT Zoufalci/České Budějovice</t>
  </si>
  <si>
    <t>12.</t>
  </si>
  <si>
    <t>David Hrabal</t>
  </si>
  <si>
    <t>13.</t>
  </si>
  <si>
    <t>David Pulkert</t>
  </si>
  <si>
    <t>14.</t>
  </si>
  <si>
    <t>Martin Tichý</t>
  </si>
  <si>
    <t>Malešov</t>
  </si>
  <si>
    <t>15.</t>
  </si>
  <si>
    <t>Martin Pánek</t>
  </si>
  <si>
    <t>16.</t>
  </si>
  <si>
    <t>Vladimír Vokál</t>
  </si>
  <si>
    <t>BK Kolín</t>
  </si>
  <si>
    <t>17.</t>
  </si>
  <si>
    <t>Jakub Laštovka</t>
  </si>
  <si>
    <t>18.</t>
  </si>
  <si>
    <t>Jan Chvalovský</t>
  </si>
  <si>
    <t>19.</t>
  </si>
  <si>
    <t>Jan Ďoubal</t>
  </si>
  <si>
    <t>Club deportivo Kutná Hora</t>
  </si>
  <si>
    <t>20.</t>
  </si>
  <si>
    <t>Miroslav Konečný</t>
  </si>
  <si>
    <t>21.</t>
  </si>
  <si>
    <t>Jiří Burgstaller</t>
  </si>
  <si>
    <t>22.</t>
  </si>
  <si>
    <t>Jakub Černý</t>
  </si>
  <si>
    <t>23.</t>
  </si>
  <si>
    <t>Martina Strouhová</t>
  </si>
  <si>
    <t>24.</t>
  </si>
  <si>
    <t>Vladimír Dupal</t>
  </si>
  <si>
    <t>25.</t>
  </si>
  <si>
    <t>Klára Novotná</t>
  </si>
  <si>
    <t>26.</t>
  </si>
  <si>
    <t>Ondřej Hnyk</t>
  </si>
  <si>
    <t>27.</t>
  </si>
  <si>
    <t>Miroslav Černý</t>
  </si>
  <si>
    <t>28.</t>
  </si>
  <si>
    <t>Helena Blažková</t>
  </si>
  <si>
    <t>29.</t>
  </si>
  <si>
    <t>Petr Netolický</t>
  </si>
  <si>
    <t>30.</t>
  </si>
  <si>
    <t>Pavel Ondrašík</t>
  </si>
  <si>
    <t>31.</t>
  </si>
  <si>
    <t>Michaela Šuleřová</t>
  </si>
  <si>
    <t>32.</t>
  </si>
  <si>
    <t>Pavla Vinzensová</t>
  </si>
  <si>
    <t>33.</t>
  </si>
  <si>
    <t>Petra Strouhová</t>
  </si>
  <si>
    <t>34.</t>
  </si>
  <si>
    <t>Simona Knoblochová</t>
  </si>
  <si>
    <t>35.</t>
  </si>
  <si>
    <t>Lukáš Ondrašík</t>
  </si>
  <si>
    <t>36.</t>
  </si>
  <si>
    <t>Linda Peichlová</t>
  </si>
  <si>
    <t>37.</t>
  </si>
  <si>
    <t>Michal Pavlík</t>
  </si>
  <si>
    <t>Kutnohorský deník</t>
  </si>
  <si>
    <t>DNF</t>
  </si>
  <si>
    <t>38.</t>
  </si>
  <si>
    <t>Jakub Ďoubal</t>
  </si>
  <si>
    <t>restaurovanisoch.cz</t>
  </si>
  <si>
    <t>Plavání pořadí</t>
  </si>
  <si>
    <t>Cyklo pořadí</t>
  </si>
  <si>
    <t>Cyklo+plavání</t>
  </si>
  <si>
    <t>Běh pořadí</t>
  </si>
  <si>
    <t>Petr Gondek</t>
  </si>
  <si>
    <t>Giant Dimp</t>
  </si>
  <si>
    <t>Pavel Gondek</t>
  </si>
  <si>
    <t>RT Steell</t>
  </si>
  <si>
    <t>Lumpík</t>
  </si>
  <si>
    <t>Jan Rada</t>
  </si>
  <si>
    <t>Jenda nábytek Kutná Hora</t>
  </si>
  <si>
    <t>Martin Blahník</t>
  </si>
  <si>
    <t>Ochotně a rychle, přijedem k Vám z Michle</t>
  </si>
  <si>
    <t>Milan Pěgřímek</t>
  </si>
  <si>
    <t>Autocombi Team Kutná Hora</t>
  </si>
  <si>
    <t>Michal Vavák</t>
  </si>
  <si>
    <t>Petr Ledvina</t>
  </si>
  <si>
    <t>Lezci z nížin Kolín</t>
  </si>
  <si>
    <t>Filip Thieme</t>
  </si>
  <si>
    <t>Kutná Hora/Pečky</t>
  </si>
  <si>
    <t>Lukáš Kalina</t>
  </si>
  <si>
    <t>HO Lysá n/Labem</t>
  </si>
  <si>
    <t>David Kudrna</t>
  </si>
  <si>
    <t>TT Čáslav</t>
  </si>
  <si>
    <t>Jan Hájek</t>
  </si>
  <si>
    <t>Aleš Ryba</t>
  </si>
  <si>
    <t>Pardubice</t>
  </si>
  <si>
    <t>Vít Koděra</t>
  </si>
  <si>
    <t>Richard Maxa</t>
  </si>
  <si>
    <t>Razak triatlon team</t>
  </si>
  <si>
    <t>David Nedbal</t>
  </si>
  <si>
    <t>Jan Rechnovský</t>
  </si>
  <si>
    <t>KPJ Praha</t>
  </si>
  <si>
    <t>Vlasta Doušová</t>
  </si>
  <si>
    <t>Milovice</t>
  </si>
  <si>
    <t>Marek Bulandr</t>
  </si>
  <si>
    <t>Pavel Štěrba</t>
  </si>
  <si>
    <t>Jiří Böhm</t>
  </si>
  <si>
    <t>Zruč n/Sázavou</t>
  </si>
  <si>
    <t>SK Malešov</t>
  </si>
  <si>
    <t>Zdeněk Voseček</t>
  </si>
  <si>
    <t>Arnošt Němec</t>
  </si>
  <si>
    <t>Lenka Maxová</t>
  </si>
  <si>
    <t>Petra Havelková</t>
  </si>
  <si>
    <t>Brandýs n/Labem</t>
  </si>
  <si>
    <t>39.</t>
  </si>
  <si>
    <t>Vladimír Kvíz</t>
  </si>
  <si>
    <t>Tuzemský Um</t>
  </si>
  <si>
    <t>Sokol Malín</t>
  </si>
  <si>
    <t>44.</t>
  </si>
  <si>
    <t>Barbora Pokorná</t>
  </si>
  <si>
    <t>42.</t>
  </si>
  <si>
    <t>Jitka Kalná</t>
  </si>
  <si>
    <t>Sv.Mikuláš</t>
  </si>
  <si>
    <t>40.</t>
  </si>
  <si>
    <t>Vladimír Vaněk</t>
  </si>
  <si>
    <t>Litovel</t>
  </si>
  <si>
    <t>41.</t>
  </si>
  <si>
    <t>Dita Rejholcová</t>
  </si>
  <si>
    <t>43.</t>
  </si>
  <si>
    <t>Zdeněk Knobloch</t>
  </si>
  <si>
    <t>Martina Jiřičná</t>
  </si>
  <si>
    <t>45.</t>
  </si>
  <si>
    <t>46.</t>
  </si>
  <si>
    <t>Renata Jansová</t>
  </si>
  <si>
    <t>Zlepšení</t>
  </si>
  <si>
    <t>Zhoršení</t>
  </si>
  <si>
    <t>Účast v roce 2011</t>
  </si>
  <si>
    <t>Kolo</t>
  </si>
  <si>
    <t>Účast v roce 2010</t>
  </si>
  <si>
    <t>Rychle z Michle</t>
  </si>
  <si>
    <t>Červené Pečky</t>
  </si>
  <si>
    <t>Jiří Zajíc</t>
  </si>
  <si>
    <t>Jaroslav Paroulek</t>
  </si>
  <si>
    <t>SKP Nymburk</t>
  </si>
  <si>
    <t>Tomáš Tvrdík</t>
  </si>
  <si>
    <t>Fitness centrum Kutná Hora</t>
  </si>
  <si>
    <t>František Dvořák</t>
  </si>
  <si>
    <t>Liberec</t>
  </si>
  <si>
    <t>Milan Chuchtík</t>
  </si>
  <si>
    <t>Plzeň</t>
  </si>
  <si>
    <t>Martin Rada</t>
  </si>
  <si>
    <t>Renata Hoppová</t>
  </si>
  <si>
    <t>České Budějovice</t>
  </si>
  <si>
    <t>Martina Hájková</t>
  </si>
  <si>
    <t>Kutná Hora/Hlubočepy</t>
  </si>
  <si>
    <t>Jiří Mandl</t>
  </si>
  <si>
    <t>Klatovy</t>
  </si>
  <si>
    <t>Jiří Novák</t>
  </si>
  <si>
    <t>Tomáš Marada</t>
  </si>
  <si>
    <t>Eva Krejčířová</t>
  </si>
  <si>
    <t>Petra Podařilová</t>
  </si>
  <si>
    <t>Naďa Paroulková</t>
  </si>
  <si>
    <t>Petr Jaroš</t>
  </si>
  <si>
    <t>Nupaky</t>
  </si>
  <si>
    <t>Lenka Pospíchalová</t>
  </si>
  <si>
    <t>Ročník</t>
  </si>
  <si>
    <t>Plavání + depo</t>
  </si>
  <si>
    <t>Výkon 2012</t>
  </si>
  <si>
    <t>Cyklo 
+ depo</t>
  </si>
  <si>
    <t>Celkem</t>
  </si>
  <si>
    <t>Poznámka</t>
  </si>
  <si>
    <t>Jaroslav Novotný</t>
  </si>
  <si>
    <t>Autocombi Team, KH</t>
  </si>
  <si>
    <t>nejrychlejší kolo, první účast, traťový rekord</t>
  </si>
  <si>
    <t>Jenda nábytek</t>
  </si>
  <si>
    <t>vítěz 2012</t>
  </si>
  <si>
    <t>Jan Burger</t>
  </si>
  <si>
    <t>Rakovník</t>
  </si>
  <si>
    <t>první účast</t>
  </si>
  <si>
    <t>Restaurace Na valech</t>
  </si>
  <si>
    <t>historický první vítěz (2010)</t>
  </si>
  <si>
    <t>Hasiči KH</t>
  </si>
  <si>
    <t>Miloslav Chuchlík</t>
  </si>
  <si>
    <t>Martin Kučera</t>
  </si>
  <si>
    <t>CSC Klub Český Brod</t>
  </si>
  <si>
    <t>Petr Jelínek</t>
  </si>
  <si>
    <t>Kostelec u H.M.</t>
  </si>
  <si>
    <t>Sokol Hlubočepy</t>
  </si>
  <si>
    <t>vítězka 2010</t>
  </si>
  <si>
    <t>nejrychlejší plavání a běh, 4.účast</t>
  </si>
  <si>
    <t>TJ Sokol Kaňk</t>
  </si>
  <si>
    <t>CD*KH</t>
  </si>
  <si>
    <t>Jaroslav Bláha</t>
  </si>
  <si>
    <t>Jihlava</t>
  </si>
  <si>
    <t>Pavel Slabihoud</t>
  </si>
  <si>
    <t>Církvice</t>
  </si>
  <si>
    <t>4.účast</t>
  </si>
  <si>
    <t>4.účast (jediná mezi ženami), zlepšení roku</t>
  </si>
  <si>
    <t>Hana Černá</t>
  </si>
  <si>
    <t>Stopa tučňáka</t>
  </si>
  <si>
    <t>Milan Říha</t>
  </si>
  <si>
    <t>Depka Uhříněves</t>
  </si>
  <si>
    <t>Jiří Chuchlík</t>
  </si>
  <si>
    <t>nejmladší účastník v historii</t>
  </si>
  <si>
    <t>Veronika Tousková</t>
  </si>
  <si>
    <t>4.žena</t>
  </si>
  <si>
    <t>Petr Kuba</t>
  </si>
  <si>
    <t>Klokan</t>
  </si>
  <si>
    <t>Tomáš Pechr</t>
  </si>
  <si>
    <t>žádnej</t>
  </si>
  <si>
    <t>Štěpánka Kozojedová</t>
  </si>
  <si>
    <t>Kozičov</t>
  </si>
  <si>
    <t>5.žena</t>
  </si>
  <si>
    <t>Kanárek</t>
  </si>
  <si>
    <t>NEE</t>
  </si>
  <si>
    <t>Stehno, au na cyklistické části, jinak 4.účast</t>
  </si>
  <si>
    <t>depo + Cyklo 
+ depo</t>
  </si>
  <si>
    <t>Výkon 2013</t>
  </si>
  <si>
    <t>obhajoba titulu, traťový rekord, nejrychlejší kolo</t>
  </si>
  <si>
    <t>Dexter Cycling</t>
  </si>
  <si>
    <t>zlepšení roku, přes 10 minut!</t>
  </si>
  <si>
    <t>TJ Sparta Kutná Hora</t>
  </si>
  <si>
    <t>nejrychlejší plavec</t>
  </si>
  <si>
    <t>Slavoj Praha</t>
  </si>
  <si>
    <t>pátá účast</t>
  </si>
  <si>
    <t>Ondřej Sedláček</t>
  </si>
  <si>
    <t>Trysk České Budějovice</t>
  </si>
  <si>
    <t>MTB Giant Miskovice</t>
  </si>
  <si>
    <t>vítěz 2010</t>
  </si>
  <si>
    <r>
      <t xml:space="preserve">nejrychlejší běh, </t>
    </r>
    <r>
      <rPr>
        <b/>
        <sz val="11"/>
        <color indexed="8"/>
        <rFont val="Calibri"/>
        <family val="2"/>
      </rPr>
      <t>pátá účast</t>
    </r>
  </si>
  <si>
    <t>Restaurace Na Valech</t>
  </si>
  <si>
    <t>první vítěz Triatláku (2010)</t>
  </si>
  <si>
    <t>Elco Nymburk</t>
  </si>
  <si>
    <t>RS Stell</t>
  </si>
  <si>
    <t>Kostelec u HM</t>
  </si>
  <si>
    <t>CSC Klub</t>
  </si>
  <si>
    <t>Petr Pícha</t>
  </si>
  <si>
    <t>Páchováci</t>
  </si>
  <si>
    <t>Sokol Kaňk</t>
  </si>
  <si>
    <t>David Venzara</t>
  </si>
  <si>
    <t>Jan Ryzner</t>
  </si>
  <si>
    <t>Přelouč</t>
  </si>
  <si>
    <t>Jan Střemcha</t>
  </si>
  <si>
    <t>Sokol Kutná Hora</t>
  </si>
  <si>
    <t>Radim Vašát</t>
  </si>
  <si>
    <t>Martin Horký</t>
  </si>
  <si>
    <t>Linda Homolková</t>
  </si>
  <si>
    <t>Čáslav</t>
  </si>
  <si>
    <t>Pořadí plavání</t>
  </si>
  <si>
    <t>Plavání +Cyklo plus depo</t>
  </si>
  <si>
    <t>Cyklo + depo</t>
  </si>
  <si>
    <t>Pořadí cyklo</t>
  </si>
  <si>
    <t>Pořadí běh</t>
  </si>
  <si>
    <t>Eleven Mercedes Mitas team</t>
  </si>
  <si>
    <t>vítěz 2012, nejrychlejší kolo</t>
  </si>
  <si>
    <t>vítěz 2013-2014</t>
  </si>
  <si>
    <t>CDKH</t>
  </si>
  <si>
    <t>nejrychlejší běh</t>
  </si>
  <si>
    <t>Adam Kešner</t>
  </si>
  <si>
    <t>Michal Hurník</t>
  </si>
  <si>
    <t>Pavel Strejček</t>
  </si>
  <si>
    <t>TJ VV</t>
  </si>
  <si>
    <t>Sudějov</t>
  </si>
  <si>
    <t>šestá účast!</t>
  </si>
  <si>
    <t>Jakub Glinz</t>
  </si>
  <si>
    <t>jakubglinz.com</t>
  </si>
  <si>
    <t>Martin Krátký</t>
  </si>
  <si>
    <t>Milan Zderadička</t>
  </si>
  <si>
    <t>Půlpáni Kladno</t>
  </si>
  <si>
    <t>Michal Nikodém</t>
  </si>
  <si>
    <t>Sokol Karlín</t>
  </si>
  <si>
    <t>Martin Schovanec</t>
  </si>
  <si>
    <t>Martin Obešlo</t>
  </si>
  <si>
    <t>Helena Křivohlavá</t>
  </si>
  <si>
    <t>Nebovidy</t>
  </si>
  <si>
    <t>Jakub Virl</t>
  </si>
  <si>
    <t>Lucie Krátká</t>
  </si>
  <si>
    <t>Martin Tousek</t>
  </si>
  <si>
    <t>Vysmrkmáslo</t>
  </si>
  <si>
    <t>Anton Fajner</t>
  </si>
  <si>
    <t>Praha 8</t>
  </si>
  <si>
    <t>Veronika Chvátalová</t>
  </si>
  <si>
    <t>Jeseniova</t>
  </si>
  <si>
    <t>Pavla Koncová</t>
  </si>
  <si>
    <t>Eliška Skalníková</t>
  </si>
  <si>
    <t>Martina Vyskočilová</t>
  </si>
  <si>
    <t>Vladislav Bubla</t>
  </si>
  <si>
    <t>nevyrazil na běh, nedivím se</t>
  </si>
  <si>
    <t>cca plavání</t>
  </si>
  <si>
    <t>Pavel Jindra</t>
  </si>
  <si>
    <t>Eleven Mercedes Mitas Team</t>
  </si>
  <si>
    <t>0:05:37</t>
  </si>
  <si>
    <t>0:32:48</t>
  </si>
  <si>
    <t>0:52:23</t>
  </si>
  <si>
    <t>Ondřej Petiška</t>
  </si>
  <si>
    <t>SKRN</t>
  </si>
  <si>
    <t>0:04:55</t>
  </si>
  <si>
    <t>0:33:10</t>
  </si>
  <si>
    <t>0:53:50</t>
  </si>
  <si>
    <t>Ondřej Pařík</t>
  </si>
  <si>
    <t>0:05:50</t>
  </si>
  <si>
    <t>0:35:17</t>
  </si>
  <si>
    <t>0:54:30</t>
  </si>
  <si>
    <t>Petr Velíšek</t>
  </si>
  <si>
    <t>TCV</t>
  </si>
  <si>
    <t>0:05:05</t>
  </si>
  <si>
    <t>0:34:10</t>
  </si>
  <si>
    <t>0:54:40</t>
  </si>
  <si>
    <t>Daniel Marek</t>
  </si>
  <si>
    <t>TTK Slavia VŠ Plzeň</t>
  </si>
  <si>
    <t>0:05:55</t>
  </si>
  <si>
    <t>0:35:25</t>
  </si>
  <si>
    <t>0:58:47</t>
  </si>
  <si>
    <t>0:04:16</t>
  </si>
  <si>
    <t>0:38:00</t>
  </si>
  <si>
    <t>1:02:09</t>
  </si>
  <si>
    <t>Jan Knyttl</t>
  </si>
  <si>
    <t>Kbely Cycling</t>
  </si>
  <si>
    <t>KH</t>
  </si>
  <si>
    <t>Jan Vedral</t>
  </si>
  <si>
    <t>Krymlov</t>
  </si>
  <si>
    <t>Ondřej Němeček</t>
  </si>
  <si>
    <t>KSZ Praha</t>
  </si>
  <si>
    <t>Petr Pejchal</t>
  </si>
  <si>
    <t>Prague Bears Racing Team</t>
  </si>
  <si>
    <t>Jindřich Sršeň</t>
  </si>
  <si>
    <t>Hrádek nad Nisou</t>
  </si>
  <si>
    <t>Petr Čížek</t>
  </si>
  <si>
    <t>Petr + Jirka</t>
  </si>
  <si>
    <t>Daniel Kunášek</t>
  </si>
  <si>
    <t>Tomáš Dvořák</t>
  </si>
  <si>
    <t>Karel Vůjtek</t>
  </si>
  <si>
    <t>Triatlon Praha Háje</t>
  </si>
  <si>
    <t>Marek Ludwig</t>
  </si>
  <si>
    <t>C.K.Looser Deutsch Gabel</t>
  </si>
  <si>
    <t>Roman Folberger</t>
  </si>
  <si>
    <t>Starý Kolín</t>
  </si>
  <si>
    <t>Jaromír Širůček</t>
  </si>
  <si>
    <t>Labe Triklub HK</t>
  </si>
  <si>
    <t>Martin Vilímovský</t>
  </si>
  <si>
    <t>TJ Fotři</t>
  </si>
  <si>
    <t>Robert Pilc</t>
  </si>
  <si>
    <t>Opatovice I</t>
  </si>
  <si>
    <t>Pavel Mucha</t>
  </si>
  <si>
    <t>Wild gym</t>
  </si>
  <si>
    <t>Tomáš Vyhnánek</t>
  </si>
  <si>
    <t>Miloslav Chlum</t>
  </si>
  <si>
    <t xml:space="preserve">Ondřej Uher </t>
  </si>
  <si>
    <t>Adam Vaníček</t>
  </si>
  <si>
    <t>Petr Helekal</t>
  </si>
  <si>
    <t>Poděbrady</t>
  </si>
  <si>
    <t>Ondřej Půhoný</t>
  </si>
  <si>
    <t>Rudolf Sedunka</t>
  </si>
  <si>
    <t>Kristína Nečekalová</t>
  </si>
  <si>
    <t>AK Vydrník</t>
  </si>
  <si>
    <t>Helena Vaváková</t>
  </si>
  <si>
    <t>Martina Hollanová</t>
  </si>
  <si>
    <t>Kamila Řezníčková</t>
  </si>
  <si>
    <t>Klára Dědková</t>
  </si>
  <si>
    <t>Octárna</t>
  </si>
  <si>
    <t>LAP</t>
  </si>
  <si>
    <t>Josef Pešl</t>
  </si>
  <si>
    <t>Jičín</t>
  </si>
  <si>
    <t>KC Kutná Hora</t>
  </si>
  <si>
    <t>Petr Miláček</t>
  </si>
  <si>
    <t>SK Slavok Čáslav ZS</t>
  </si>
  <si>
    <t>Matěj Valtr</t>
  </si>
  <si>
    <t>Triva Praha</t>
  </si>
  <si>
    <t>Vladislav Zušťák</t>
  </si>
  <si>
    <t>Triatlon Praha</t>
  </si>
  <si>
    <t>Adam Holomoucký</t>
  </si>
  <si>
    <t>Jaroslav Klap</t>
  </si>
  <si>
    <t>Zdeněk Štoudek</t>
  </si>
  <si>
    <t>Slunečný vršek</t>
  </si>
  <si>
    <t>TJVV</t>
  </si>
  <si>
    <t>Michal Polan</t>
  </si>
  <si>
    <t>Milan Kucharič</t>
  </si>
  <si>
    <t>Kupkolo Praha</t>
  </si>
  <si>
    <t>Jan Král</t>
  </si>
  <si>
    <t>Lubomír Nešpor</t>
  </si>
  <si>
    <t>Struhařov</t>
  </si>
  <si>
    <t>Lukáš Zelený</t>
  </si>
  <si>
    <t>Malín</t>
  </si>
  <si>
    <t>Lukáš Havel</t>
  </si>
  <si>
    <t>Hradec Králové</t>
  </si>
  <si>
    <t>Blahoslav Bureš</t>
  </si>
  <si>
    <t>Velký Osek</t>
  </si>
  <si>
    <t>David Kolář</t>
  </si>
  <si>
    <t>Jiří Děd</t>
  </si>
  <si>
    <t>Michaela Kubová</t>
  </si>
  <si>
    <t>Ironman Sudoměř</t>
  </si>
  <si>
    <t>Lucie Horáková</t>
  </si>
  <si>
    <t>Vlasta Šejvlová</t>
  </si>
  <si>
    <t>Třebechovice</t>
  </si>
  <si>
    <t>Jakub Kijonka</t>
  </si>
  <si>
    <t>Orlová</t>
  </si>
  <si>
    <t>Alice Horáková</t>
  </si>
  <si>
    <t>Michaela Strejčková</t>
  </si>
  <si>
    <t>Patrik Čeloup</t>
  </si>
  <si>
    <t>Přibyslav</t>
  </si>
  <si>
    <t>Milan Řípa</t>
  </si>
  <si>
    <t>Slavoj Čáslav triatlon</t>
  </si>
  <si>
    <t>Luboš Flídr</t>
  </si>
  <si>
    <t>Sokol Kolín</t>
  </si>
  <si>
    <t>Jan Knytl</t>
  </si>
  <si>
    <t>TJ Slavoj Čáslav</t>
  </si>
  <si>
    <t>Sportby.cz</t>
  </si>
  <si>
    <t>Martin Šramek</t>
  </si>
  <si>
    <t>Autocombi</t>
  </si>
  <si>
    <t>Jan Pařík</t>
  </si>
  <si>
    <t>Meteor Brno</t>
  </si>
  <si>
    <t>Jakub Horák</t>
  </si>
  <si>
    <t>Žehušice</t>
  </si>
  <si>
    <t>Ondřej Šofr</t>
  </si>
  <si>
    <t>Milan Škoda</t>
  </si>
  <si>
    <t>TJ Háje</t>
  </si>
  <si>
    <t>TSK Praha</t>
  </si>
  <si>
    <t>Martin Král</t>
  </si>
  <si>
    <t>Marek Jakub</t>
  </si>
  <si>
    <t>Petr Mendl</t>
  </si>
  <si>
    <t>Ústí nad Labem</t>
  </si>
  <si>
    <t>Pavla Paříková</t>
  </si>
  <si>
    <t>Radek Kesner</t>
  </si>
  <si>
    <t>Konárovice</t>
  </si>
  <si>
    <t>Vít Pošík</t>
  </si>
  <si>
    <t>Štěpán Hlavička</t>
  </si>
  <si>
    <t>Přerov</t>
  </si>
  <si>
    <t>Ivan Poliaček</t>
  </si>
  <si>
    <t>Tehovec</t>
  </si>
  <si>
    <t>Thorsten Deutsch</t>
  </si>
  <si>
    <t>Šestajovice</t>
  </si>
  <si>
    <t>Ladislav Folberger</t>
  </si>
  <si>
    <t>Jan Zrzavý</t>
  </si>
  <si>
    <t>1</t>
  </si>
  <si>
    <t>2</t>
  </si>
  <si>
    <t>3</t>
  </si>
  <si>
    <t>Stanislav Dvořan</t>
  </si>
  <si>
    <t>Triatlon Hrádek n/Nisou</t>
  </si>
  <si>
    <t>4</t>
  </si>
  <si>
    <t>5</t>
  </si>
  <si>
    <t>6</t>
  </si>
  <si>
    <t>Lukáš Havránek</t>
  </si>
  <si>
    <t>Skauti Kutná Hora</t>
  </si>
  <si>
    <t>7</t>
  </si>
  <si>
    <t>Adam Hájek</t>
  </si>
  <si>
    <t>OK Kamenice</t>
  </si>
  <si>
    <t>8</t>
  </si>
  <si>
    <t>Vladimír Veselý</t>
  </si>
  <si>
    <t>Mělník</t>
  </si>
  <si>
    <t>9</t>
  </si>
  <si>
    <t>10</t>
  </si>
  <si>
    <t>Vojtěch Illner</t>
  </si>
  <si>
    <t>OOB Kotlářka</t>
  </si>
  <si>
    <t>11</t>
  </si>
  <si>
    <t>Jiří Němeček</t>
  </si>
  <si>
    <t>12</t>
  </si>
  <si>
    <t>13</t>
  </si>
  <si>
    <t>Michal Král</t>
  </si>
  <si>
    <t>Čáslav TTMK</t>
  </si>
  <si>
    <t>14</t>
  </si>
  <si>
    <t>Kateřina Trdíková</t>
  </si>
  <si>
    <t>15</t>
  </si>
  <si>
    <t>Jiří Stránský</t>
  </si>
  <si>
    <t>16</t>
  </si>
  <si>
    <t>17</t>
  </si>
  <si>
    <t>18</t>
  </si>
  <si>
    <t>19</t>
  </si>
  <si>
    <t>Hlízov</t>
  </si>
  <si>
    <t>20</t>
  </si>
  <si>
    <t>21</t>
  </si>
  <si>
    <t>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</si>
</sst>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:MM;@"/>
    <numFmt numFmtId="166" formatCode="[H]:MM:SS;@"/>
    <numFmt numFmtId="167" formatCode="H:MM:SS;@"/>
    <numFmt numFmtId="168" formatCode="HH:MM:SS"/>
    <numFmt numFmtId="169" formatCode="HH:MM:SS\ AM/PM"/>
    <numFmt numFmtId="170" formatCode="[H]:MM:SS"/>
    <numFmt numFmtId="171" formatCode="M:SS"/>
    <numFmt numFmtId="172" formatCode="@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2" borderId="4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164" fontId="1" fillId="3" borderId="10" xfId="0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 wrapText="1"/>
    </xf>
    <xf numFmtId="164" fontId="1" fillId="4" borderId="10" xfId="0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4" fontId="1" fillId="5" borderId="10" xfId="0" applyFont="1" applyFill="1" applyBorder="1" applyAlignment="1">
      <alignment horizontal="center" vertical="center" wrapText="1"/>
    </xf>
    <xf numFmtId="164" fontId="1" fillId="6" borderId="10" xfId="0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4" fontId="0" fillId="0" borderId="12" xfId="0" applyFont="1" applyBorder="1" applyAlignment="1">
      <alignment horizontal="center"/>
    </xf>
    <xf numFmtId="167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7" fontId="0" fillId="4" borderId="13" xfId="0" applyNumberForma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167" fontId="0" fillId="5" borderId="12" xfId="0" applyNumberFormat="1" applyFill="1" applyBorder="1" applyAlignment="1">
      <alignment horizontal="center"/>
    </xf>
    <xf numFmtId="170" fontId="0" fillId="5" borderId="12" xfId="0" applyNumberFormat="1" applyFon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8" fontId="1" fillId="6" borderId="12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2" borderId="13" xfId="0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7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168" fontId="0" fillId="5" borderId="13" xfId="0" applyNumberFormat="1" applyFont="1" applyFill="1" applyBorder="1" applyAlignment="1">
      <alignment horizontal="center"/>
    </xf>
    <xf numFmtId="168" fontId="1" fillId="6" borderId="13" xfId="0" applyNumberFormat="1" applyFont="1" applyFill="1" applyBorder="1" applyAlignment="1">
      <alignment horizontal="center"/>
    </xf>
    <xf numFmtId="166" fontId="0" fillId="5" borderId="13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7" fontId="0" fillId="5" borderId="13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8" fontId="0" fillId="5" borderId="13" xfId="0" applyNumberForma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7" fontId="0" fillId="3" borderId="16" xfId="0" applyNumberFormat="1" applyFill="1" applyBorder="1" applyAlignment="1">
      <alignment horizontal="center"/>
    </xf>
    <xf numFmtId="164" fontId="0" fillId="3" borderId="16" xfId="0" applyFont="1" applyFill="1" applyBorder="1" applyAlignment="1">
      <alignment horizontal="center"/>
    </xf>
    <xf numFmtId="167" fontId="0" fillId="4" borderId="16" xfId="0" applyNumberForma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167" fontId="0" fillId="5" borderId="16" xfId="0" applyNumberFormat="1" applyFill="1" applyBorder="1" applyAlignment="1">
      <alignment horizontal="center"/>
    </xf>
    <xf numFmtId="168" fontId="0" fillId="5" borderId="16" xfId="0" applyNumberFormat="1" applyFill="1" applyBorder="1" applyAlignment="1">
      <alignment horizontal="center"/>
    </xf>
    <xf numFmtId="166" fontId="0" fillId="5" borderId="16" xfId="0" applyNumberFormat="1" applyFont="1" applyFill="1" applyBorder="1" applyAlignment="1">
      <alignment horizontal="center"/>
    </xf>
    <xf numFmtId="168" fontId="1" fillId="6" borderId="16" xfId="0" applyNumberFormat="1" applyFont="1" applyFill="1" applyBorder="1" applyAlignment="1">
      <alignment horizontal="center"/>
    </xf>
    <xf numFmtId="164" fontId="1" fillId="0" borderId="17" xfId="0" applyFont="1" applyBorder="1" applyAlignment="1">
      <alignment horizontal="center" vertical="center" wrapText="1"/>
    </xf>
    <xf numFmtId="164" fontId="1" fillId="0" borderId="18" xfId="0" applyFont="1" applyBorder="1" applyAlignment="1">
      <alignment horizontal="center" vertical="center" wrapText="1"/>
    </xf>
    <xf numFmtId="164" fontId="1" fillId="0" borderId="19" xfId="0" applyFont="1" applyBorder="1" applyAlignment="1">
      <alignment horizontal="center" vertical="center" wrapText="1"/>
    </xf>
    <xf numFmtId="164" fontId="1" fillId="0" borderId="20" xfId="0" applyFont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4" fontId="1" fillId="3" borderId="21" xfId="0" applyFont="1" applyFill="1" applyBorder="1" applyAlignment="1">
      <alignment horizontal="center" vertical="center" wrapText="1"/>
    </xf>
    <xf numFmtId="167" fontId="1" fillId="4" borderId="9" xfId="0" applyNumberFormat="1" applyFont="1" applyFill="1" applyBorder="1" applyAlignment="1">
      <alignment horizontal="center" vertical="center" wrapText="1"/>
    </xf>
    <xf numFmtId="164" fontId="1" fillId="4" borderId="21" xfId="0" applyFont="1" applyFill="1" applyBorder="1" applyAlignment="1">
      <alignment horizontal="center" vertical="center" wrapText="1"/>
    </xf>
    <xf numFmtId="167" fontId="1" fillId="5" borderId="9" xfId="0" applyNumberFormat="1" applyFont="1" applyFill="1" applyBorder="1" applyAlignment="1">
      <alignment horizontal="center" vertical="center" wrapText="1"/>
    </xf>
    <xf numFmtId="164" fontId="1" fillId="5" borderId="21" xfId="0" applyFont="1" applyFill="1" applyBorder="1" applyAlignment="1">
      <alignment horizontal="center" vertical="center" wrapText="1"/>
    </xf>
    <xf numFmtId="164" fontId="1" fillId="6" borderId="22" xfId="0" applyFont="1" applyFill="1" applyBorder="1" applyAlignment="1">
      <alignment horizontal="center" vertical="center" wrapText="1"/>
    </xf>
    <xf numFmtId="164" fontId="1" fillId="6" borderId="21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7" borderId="23" xfId="0" applyFont="1" applyFill="1" applyBorder="1" applyAlignment="1">
      <alignment horizontal="center" vertical="center" wrapText="1"/>
    </xf>
    <xf numFmtId="164" fontId="1" fillId="7" borderId="24" xfId="0" applyFont="1" applyFill="1" applyBorder="1" applyAlignment="1">
      <alignment horizontal="center" vertical="center" wrapText="1"/>
    </xf>
    <xf numFmtId="164" fontId="1" fillId="7" borderId="25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vertical="center" wrapText="1"/>
    </xf>
    <xf numFmtId="164" fontId="0" fillId="8" borderId="26" xfId="0" applyFont="1" applyFill="1" applyBorder="1" applyAlignment="1">
      <alignment horizontal="center"/>
    </xf>
    <xf numFmtId="164" fontId="0" fillId="8" borderId="27" xfId="0" applyFont="1" applyFill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7" fontId="0" fillId="3" borderId="27" xfId="0" applyNumberFormat="1" applyFont="1" applyFill="1" applyBorder="1" applyAlignment="1">
      <alignment horizontal="center"/>
    </xf>
    <xf numFmtId="164" fontId="0" fillId="3" borderId="24" xfId="0" applyFont="1" applyFill="1" applyBorder="1" applyAlignment="1">
      <alignment horizontal="center"/>
    </xf>
    <xf numFmtId="171" fontId="0" fillId="3" borderId="24" xfId="0" applyNumberFormat="1" applyFont="1" applyFill="1" applyBorder="1" applyAlignment="1">
      <alignment horizontal="center"/>
    </xf>
    <xf numFmtId="171" fontId="0" fillId="3" borderId="25" xfId="0" applyNumberFormat="1" applyFont="1" applyFill="1" applyBorder="1" applyAlignment="1">
      <alignment horizontal="center"/>
    </xf>
    <xf numFmtId="167" fontId="0" fillId="4" borderId="23" xfId="0" applyNumberFormat="1" applyFill="1" applyBorder="1" applyAlignment="1">
      <alignment horizontal="center"/>
    </xf>
    <xf numFmtId="164" fontId="0" fillId="4" borderId="24" xfId="0" applyFont="1" applyFill="1" applyBorder="1" applyAlignment="1">
      <alignment horizontal="center"/>
    </xf>
    <xf numFmtId="171" fontId="0" fillId="4" borderId="24" xfId="0" applyNumberFormat="1" applyFont="1" applyFill="1" applyBorder="1" applyAlignment="1">
      <alignment horizontal="center"/>
    </xf>
    <xf numFmtId="171" fontId="0" fillId="4" borderId="25" xfId="0" applyNumberFormat="1" applyFon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164" fontId="0" fillId="5" borderId="24" xfId="0" applyFont="1" applyFill="1" applyBorder="1" applyAlignment="1">
      <alignment horizontal="center"/>
    </xf>
    <xf numFmtId="171" fontId="0" fillId="5" borderId="24" xfId="0" applyNumberFormat="1" applyFont="1" applyFill="1" applyBorder="1" applyAlignment="1">
      <alignment horizontal="center"/>
    </xf>
    <xf numFmtId="171" fontId="0" fillId="5" borderId="25" xfId="0" applyNumberFormat="1" applyFont="1" applyFill="1" applyBorder="1" applyAlignment="1">
      <alignment horizontal="center"/>
    </xf>
    <xf numFmtId="167" fontId="1" fillId="6" borderId="27" xfId="0" applyNumberFormat="1" applyFont="1" applyFill="1" applyBorder="1" applyAlignment="1">
      <alignment horizontal="center"/>
    </xf>
    <xf numFmtId="171" fontId="0" fillId="6" borderId="24" xfId="0" applyNumberFormat="1" applyFont="1" applyFill="1" applyBorder="1" applyAlignment="1">
      <alignment horizontal="center"/>
    </xf>
    <xf numFmtId="171" fontId="0" fillId="6" borderId="25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0" fillId="7" borderId="14" xfId="0" applyFont="1" applyFill="1" applyBorder="1" applyAlignment="1">
      <alignment horizontal="center"/>
    </xf>
    <xf numFmtId="167" fontId="0" fillId="7" borderId="13" xfId="0" applyNumberFormat="1" applyFont="1" applyFill="1" applyBorder="1" applyAlignment="1">
      <alignment horizontal="center"/>
    </xf>
    <xf numFmtId="169" fontId="0" fillId="7" borderId="13" xfId="0" applyNumberFormat="1" applyFill="1" applyBorder="1" applyAlignment="1">
      <alignment horizontal="center"/>
    </xf>
    <xf numFmtId="169" fontId="1" fillId="7" borderId="13" xfId="0" applyNumberFormat="1" applyFont="1" applyFill="1" applyBorder="1" applyAlignment="1">
      <alignment horizontal="center"/>
    </xf>
    <xf numFmtId="164" fontId="0" fillId="7" borderId="28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7" fontId="0" fillId="7" borderId="14" xfId="0" applyNumberFormat="1" applyFill="1" applyBorder="1" applyAlignment="1">
      <alignment/>
    </xf>
    <xf numFmtId="169" fontId="0" fillId="7" borderId="13" xfId="0" applyNumberFormat="1" applyFill="1" applyBorder="1" applyAlignment="1">
      <alignment/>
    </xf>
    <xf numFmtId="164" fontId="0" fillId="7" borderId="29" xfId="0" applyFont="1" applyFill="1" applyBorder="1" applyAlignment="1">
      <alignment horizontal="center"/>
    </xf>
    <xf numFmtId="164" fontId="0" fillId="7" borderId="30" xfId="0" applyFont="1" applyFill="1" applyBorder="1" applyAlignment="1">
      <alignment horizontal="center"/>
    </xf>
    <xf numFmtId="164" fontId="0" fillId="0" borderId="28" xfId="0" applyFont="1" applyBorder="1" applyAlignment="1">
      <alignment horizontal="center"/>
    </xf>
    <xf numFmtId="167" fontId="0" fillId="3" borderId="30" xfId="0" applyNumberFormat="1" applyFont="1" applyFill="1" applyBorder="1" applyAlignment="1">
      <alignment horizontal="center"/>
    </xf>
    <xf numFmtId="171" fontId="0" fillId="3" borderId="12" xfId="0" applyNumberFormat="1" applyFont="1" applyFill="1" applyBorder="1" applyAlignment="1">
      <alignment horizontal="center"/>
    </xf>
    <xf numFmtId="171" fontId="0" fillId="3" borderId="31" xfId="0" applyNumberFormat="1" applyFont="1" applyFill="1" applyBorder="1" applyAlignment="1">
      <alignment horizontal="center"/>
    </xf>
    <xf numFmtId="167" fontId="0" fillId="4" borderId="14" xfId="0" applyNumberForma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71" fontId="0" fillId="4" borderId="12" xfId="0" applyNumberFormat="1" applyFont="1" applyFill="1" applyBorder="1" applyAlignment="1">
      <alignment horizontal="center"/>
    </xf>
    <xf numFmtId="171" fontId="0" fillId="4" borderId="31" xfId="0" applyNumberFormat="1" applyFon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4" fontId="0" fillId="5" borderId="12" xfId="0" applyFont="1" applyFill="1" applyBorder="1" applyAlignment="1">
      <alignment horizontal="center"/>
    </xf>
    <xf numFmtId="171" fontId="0" fillId="5" borderId="12" xfId="0" applyNumberFormat="1" applyFont="1" applyFill="1" applyBorder="1" applyAlignment="1">
      <alignment horizontal="center"/>
    </xf>
    <xf numFmtId="171" fontId="0" fillId="5" borderId="31" xfId="0" applyNumberFormat="1" applyFont="1" applyFill="1" applyBorder="1" applyAlignment="1">
      <alignment horizontal="center"/>
    </xf>
    <xf numFmtId="167" fontId="1" fillId="6" borderId="32" xfId="0" applyNumberFormat="1" applyFont="1" applyFill="1" applyBorder="1" applyAlignment="1">
      <alignment horizontal="center"/>
    </xf>
    <xf numFmtId="171" fontId="0" fillId="6" borderId="12" xfId="0" applyNumberFormat="1" applyFont="1" applyFill="1" applyBorder="1" applyAlignment="1">
      <alignment horizontal="center"/>
    </xf>
    <xf numFmtId="171" fontId="0" fillId="6" borderId="31" xfId="0" applyNumberFormat="1" applyFont="1" applyFill="1" applyBorder="1" applyAlignment="1">
      <alignment horizontal="center"/>
    </xf>
    <xf numFmtId="169" fontId="0" fillId="7" borderId="13" xfId="0" applyNumberFormat="1" applyFont="1" applyFill="1" applyBorder="1" applyAlignment="1">
      <alignment horizontal="center"/>
    </xf>
    <xf numFmtId="164" fontId="0" fillId="9" borderId="29" xfId="0" applyFont="1" applyFill="1" applyBorder="1" applyAlignment="1">
      <alignment horizontal="center"/>
    </xf>
    <xf numFmtId="164" fontId="0" fillId="9" borderId="30" xfId="0" applyFont="1" applyFill="1" applyBorder="1" applyAlignment="1">
      <alignment horizontal="center"/>
    </xf>
    <xf numFmtId="164" fontId="0" fillId="0" borderId="28" xfId="0" applyFont="1" applyFill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30" xfId="0" applyFont="1" applyFill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7" borderId="14" xfId="0" applyFill="1" applyBorder="1" applyAlignment="1">
      <alignment/>
    </xf>
    <xf numFmtId="164" fontId="0" fillId="8" borderId="29" xfId="0" applyFont="1" applyFill="1" applyBorder="1" applyAlignment="1">
      <alignment horizontal="center"/>
    </xf>
    <xf numFmtId="164" fontId="0" fillId="8" borderId="30" xfId="0" applyFont="1" applyFill="1" applyBorder="1" applyAlignment="1">
      <alignment horizontal="center"/>
    </xf>
    <xf numFmtId="169" fontId="0" fillId="3" borderId="30" xfId="0" applyNumberFormat="1" applyFont="1" applyFill="1" applyBorder="1" applyAlignment="1">
      <alignment horizontal="center"/>
    </xf>
    <xf numFmtId="167" fontId="0" fillId="7" borderId="13" xfId="0" applyNumberFormat="1" applyFill="1" applyBorder="1" applyAlignment="1">
      <alignment horizontal="center"/>
    </xf>
    <xf numFmtId="168" fontId="1" fillId="7" borderId="13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0" fillId="0" borderId="28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5" xfId="0" applyBorder="1" applyAlignment="1">
      <alignment horizontal="center"/>
    </xf>
    <xf numFmtId="167" fontId="0" fillId="3" borderId="34" xfId="0" applyNumberFormat="1" applyFont="1" applyFill="1" applyBorder="1" applyAlignment="1">
      <alignment horizontal="center"/>
    </xf>
    <xf numFmtId="164" fontId="0" fillId="3" borderId="36" xfId="0" applyFont="1" applyFill="1" applyBorder="1" applyAlignment="1">
      <alignment horizontal="center"/>
    </xf>
    <xf numFmtId="171" fontId="0" fillId="3" borderId="36" xfId="0" applyNumberFormat="1" applyFont="1" applyFill="1" applyBorder="1" applyAlignment="1">
      <alignment horizontal="center"/>
    </xf>
    <xf numFmtId="171" fontId="0" fillId="3" borderId="37" xfId="0" applyNumberFormat="1" applyFont="1" applyFill="1" applyBorder="1" applyAlignment="1">
      <alignment horizontal="center"/>
    </xf>
    <xf numFmtId="167" fontId="0" fillId="4" borderId="15" xfId="0" applyNumberFormat="1" applyFill="1" applyBorder="1" applyAlignment="1">
      <alignment horizontal="center"/>
    </xf>
    <xf numFmtId="164" fontId="0" fillId="4" borderId="36" xfId="0" applyFont="1" applyFill="1" applyBorder="1" applyAlignment="1">
      <alignment horizontal="center"/>
    </xf>
    <xf numFmtId="171" fontId="0" fillId="4" borderId="36" xfId="0" applyNumberFormat="1" applyFont="1" applyFill="1" applyBorder="1" applyAlignment="1">
      <alignment horizontal="center"/>
    </xf>
    <xf numFmtId="171" fontId="0" fillId="4" borderId="37" xfId="0" applyNumberFormat="1" applyFont="1" applyFill="1" applyBorder="1" applyAlignment="1">
      <alignment horizontal="center"/>
    </xf>
    <xf numFmtId="167" fontId="0" fillId="5" borderId="15" xfId="0" applyNumberFormat="1" applyFill="1" applyBorder="1" applyAlignment="1">
      <alignment horizontal="center"/>
    </xf>
    <xf numFmtId="164" fontId="0" fillId="5" borderId="36" xfId="0" applyFont="1" applyFill="1" applyBorder="1" applyAlignment="1">
      <alignment horizontal="center"/>
    </xf>
    <xf numFmtId="171" fontId="0" fillId="5" borderId="36" xfId="0" applyNumberFormat="1" applyFont="1" applyFill="1" applyBorder="1" applyAlignment="1">
      <alignment horizontal="center"/>
    </xf>
    <xf numFmtId="171" fontId="0" fillId="5" borderId="37" xfId="0" applyNumberFormat="1" applyFont="1" applyFill="1" applyBorder="1" applyAlignment="1">
      <alignment horizontal="center"/>
    </xf>
    <xf numFmtId="167" fontId="1" fillId="6" borderId="38" xfId="0" applyNumberFormat="1" applyFont="1" applyFill="1" applyBorder="1" applyAlignment="1">
      <alignment horizontal="center"/>
    </xf>
    <xf numFmtId="171" fontId="0" fillId="6" borderId="36" xfId="0" applyNumberFormat="1" applyFont="1" applyFill="1" applyBorder="1" applyAlignment="1">
      <alignment horizontal="center"/>
    </xf>
    <xf numFmtId="171" fontId="0" fillId="6" borderId="37" xfId="0" applyNumberFormat="1" applyFont="1" applyFill="1" applyBorder="1" applyAlignment="1">
      <alignment horizontal="center"/>
    </xf>
    <xf numFmtId="164" fontId="0" fillId="7" borderId="15" xfId="0" applyFont="1" applyFill="1" applyBorder="1" applyAlignment="1">
      <alignment horizontal="center"/>
    </xf>
    <xf numFmtId="169" fontId="0" fillId="7" borderId="16" xfId="0" applyNumberFormat="1" applyFont="1" applyFill="1" applyBorder="1" applyAlignment="1">
      <alignment horizontal="center"/>
    </xf>
    <xf numFmtId="169" fontId="0" fillId="7" borderId="16" xfId="0" applyNumberFormat="1" applyFill="1" applyBorder="1" applyAlignment="1">
      <alignment horizontal="center"/>
    </xf>
    <xf numFmtId="169" fontId="1" fillId="7" borderId="16" xfId="0" applyNumberFormat="1" applyFont="1" applyFill="1" applyBorder="1" applyAlignment="1">
      <alignment horizontal="center"/>
    </xf>
    <xf numFmtId="164" fontId="0" fillId="7" borderId="35" xfId="0" applyFont="1" applyFill="1" applyBorder="1" applyAlignment="1">
      <alignment horizontal="center"/>
    </xf>
    <xf numFmtId="164" fontId="0" fillId="7" borderId="39" xfId="0" applyFont="1" applyFill="1" applyBorder="1" applyAlignment="1">
      <alignment horizontal="center"/>
    </xf>
    <xf numFmtId="169" fontId="0" fillId="7" borderId="40" xfId="0" applyNumberFormat="1" applyFill="1" applyBorder="1" applyAlignment="1">
      <alignment horizontal="center"/>
    </xf>
    <xf numFmtId="169" fontId="1" fillId="7" borderId="40" xfId="0" applyNumberFormat="1" applyFont="1" applyFill="1" applyBorder="1" applyAlignment="1">
      <alignment horizontal="center"/>
    </xf>
    <xf numFmtId="164" fontId="0" fillId="7" borderId="4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0" fillId="7" borderId="42" xfId="0" applyFill="1" applyBorder="1" applyAlignment="1">
      <alignment/>
    </xf>
    <xf numFmtId="164" fontId="0" fillId="7" borderId="2" xfId="0" applyFill="1" applyBorder="1" applyAlignment="1">
      <alignment/>
    </xf>
    <xf numFmtId="164" fontId="0" fillId="7" borderId="3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0" fillId="7" borderId="11" xfId="0" applyFont="1" applyFill="1" applyBorder="1" applyAlignment="1">
      <alignment horizontal="center"/>
    </xf>
    <xf numFmtId="167" fontId="0" fillId="7" borderId="12" xfId="0" applyNumberFormat="1" applyFont="1" applyFill="1" applyBorder="1" applyAlignment="1">
      <alignment horizontal="center"/>
    </xf>
    <xf numFmtId="169" fontId="0" fillId="7" borderId="12" xfId="0" applyNumberFormat="1" applyFill="1" applyBorder="1" applyAlignment="1">
      <alignment horizontal="center"/>
    </xf>
    <xf numFmtId="168" fontId="1" fillId="7" borderId="12" xfId="0" applyNumberFormat="1" applyFont="1" applyFill="1" applyBorder="1" applyAlignment="1">
      <alignment horizontal="center"/>
    </xf>
    <xf numFmtId="164" fontId="0" fillId="7" borderId="31" xfId="0" applyFont="1" applyFill="1" applyBorder="1" applyAlignment="1">
      <alignment horizontal="center"/>
    </xf>
    <xf numFmtId="167" fontId="0" fillId="7" borderId="12" xfId="0" applyNumberFormat="1" applyFill="1" applyBorder="1" applyAlignment="1">
      <alignment horizontal="center"/>
    </xf>
    <xf numFmtId="166" fontId="0" fillId="7" borderId="12" xfId="0" applyNumberFormat="1" applyFill="1" applyBorder="1" applyAlignment="1">
      <alignment horizontal="center"/>
    </xf>
    <xf numFmtId="166" fontId="0" fillId="7" borderId="13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7" borderId="16" xfId="0" applyNumberFormat="1" applyFill="1" applyBorder="1" applyAlignment="1">
      <alignment horizontal="center"/>
    </xf>
    <xf numFmtId="166" fontId="0" fillId="7" borderId="16" xfId="0" applyNumberFormat="1" applyFill="1" applyBorder="1" applyAlignment="1">
      <alignment horizontal="center"/>
    </xf>
    <xf numFmtId="164" fontId="1" fillId="7" borderId="16" xfId="0" applyFont="1" applyFill="1" applyBorder="1" applyAlignment="1">
      <alignment horizontal="center"/>
    </xf>
    <xf numFmtId="168" fontId="1" fillId="7" borderId="16" xfId="0" applyNumberFormat="1" applyFont="1" applyFill="1" applyBorder="1" applyAlignment="1">
      <alignment horizontal="center"/>
    </xf>
    <xf numFmtId="164" fontId="1" fillId="0" borderId="9" xfId="20" applyFont="1" applyBorder="1" applyAlignment="1">
      <alignment horizontal="center" vertical="center"/>
      <protection/>
    </xf>
    <xf numFmtId="164" fontId="1" fillId="0" borderId="10" xfId="20" applyFont="1" applyFill="1" applyBorder="1" applyAlignment="1">
      <alignment horizontal="center" vertical="center"/>
      <protection/>
    </xf>
    <xf numFmtId="172" fontId="1" fillId="0" borderId="10" xfId="20" applyNumberFormat="1" applyFont="1" applyFill="1" applyBorder="1" applyAlignment="1">
      <alignment horizontal="center" vertical="center" wrapText="1"/>
      <protection/>
    </xf>
    <xf numFmtId="172" fontId="1" fillId="0" borderId="43" xfId="20" applyNumberFormat="1" applyFont="1" applyFill="1" applyBorder="1" applyAlignment="1">
      <alignment horizontal="center" vertical="center" wrapText="1"/>
      <protection/>
    </xf>
    <xf numFmtId="172" fontId="1" fillId="0" borderId="21" xfId="20" applyNumberFormat="1" applyFont="1" applyFill="1" applyBorder="1" applyAlignment="1">
      <alignment horizontal="center" vertical="center" wrapText="1"/>
      <protection/>
    </xf>
    <xf numFmtId="164" fontId="0" fillId="8" borderId="11" xfId="20" applyFont="1" applyFill="1" applyBorder="1" applyAlignment="1">
      <alignment horizontal="center" vertical="center"/>
      <protection/>
    </xf>
    <xf numFmtId="164" fontId="1" fillId="0" borderId="12" xfId="20" applyFont="1" applyFill="1" applyBorder="1" applyAlignment="1">
      <alignment horizontal="center" vertical="center"/>
      <protection/>
    </xf>
    <xf numFmtId="164" fontId="0" fillId="0" borderId="12" xfId="20" applyFont="1" applyFill="1" applyBorder="1" applyAlignment="1">
      <alignment horizontal="center" vertical="center"/>
      <protection/>
    </xf>
    <xf numFmtId="167" fontId="1" fillId="10" borderId="12" xfId="20" applyNumberFormat="1" applyFont="1" applyFill="1" applyBorder="1" applyAlignment="1">
      <alignment horizontal="center" vertical="center"/>
      <protection/>
    </xf>
    <xf numFmtId="167" fontId="0" fillId="10" borderId="12" xfId="20" applyNumberFormat="1" applyFont="1" applyFill="1" applyBorder="1" applyAlignment="1">
      <alignment horizontal="center" vertical="center"/>
      <protection/>
    </xf>
    <xf numFmtId="167" fontId="1" fillId="3" borderId="12" xfId="20" applyNumberFormat="1" applyFont="1" applyFill="1" applyBorder="1" applyAlignment="1">
      <alignment horizontal="center" vertical="center"/>
      <protection/>
    </xf>
    <xf numFmtId="167" fontId="0" fillId="3" borderId="12" xfId="20" applyNumberFormat="1" applyFont="1" applyFill="1" applyBorder="1" applyAlignment="1">
      <alignment horizontal="center" vertical="center"/>
      <protection/>
    </xf>
    <xf numFmtId="167" fontId="1" fillId="11" borderId="12" xfId="20" applyNumberFormat="1" applyFont="1" applyFill="1" applyBorder="1" applyAlignment="1">
      <alignment horizontal="center" vertical="center"/>
      <protection/>
    </xf>
    <xf numFmtId="167" fontId="0" fillId="11" borderId="44" xfId="20" applyNumberFormat="1" applyFont="1" applyFill="1" applyBorder="1" applyAlignment="1">
      <alignment horizontal="center" vertical="center"/>
      <protection/>
    </xf>
    <xf numFmtId="167" fontId="1" fillId="8" borderId="44" xfId="20" applyNumberFormat="1" applyFont="1" applyFill="1" applyBorder="1" applyAlignment="1">
      <alignment horizontal="center" vertical="center"/>
      <protection/>
    </xf>
    <xf numFmtId="167" fontId="0" fillId="8" borderId="44" xfId="20" applyNumberFormat="1" applyFont="1" applyFill="1" applyBorder="1" applyAlignment="1">
      <alignment horizontal="center" vertical="center"/>
      <protection/>
    </xf>
    <xf numFmtId="164" fontId="0" fillId="0" borderId="31" xfId="0" applyFont="1" applyBorder="1" applyAlignment="1">
      <alignment horizontal="center" vertical="center"/>
    </xf>
    <xf numFmtId="164" fontId="0" fillId="7" borderId="14" xfId="20" applyFont="1" applyFill="1" applyBorder="1" applyAlignment="1">
      <alignment horizontal="center" vertical="center"/>
      <protection/>
    </xf>
    <xf numFmtId="164" fontId="1" fillId="0" borderId="13" xfId="20" applyFont="1" applyFill="1" applyBorder="1" applyAlignment="1">
      <alignment horizontal="center" vertical="center"/>
      <protection/>
    </xf>
    <xf numFmtId="164" fontId="0" fillId="0" borderId="13" xfId="20" applyFont="1" applyFill="1" applyBorder="1" applyAlignment="1">
      <alignment horizontal="center" vertical="center"/>
      <protection/>
    </xf>
    <xf numFmtId="167" fontId="1" fillId="10" borderId="13" xfId="20" applyNumberFormat="1" applyFont="1" applyFill="1" applyBorder="1" applyAlignment="1">
      <alignment horizontal="center" vertical="center"/>
      <protection/>
    </xf>
    <xf numFmtId="167" fontId="1" fillId="3" borderId="13" xfId="20" applyNumberFormat="1" applyFont="1" applyFill="1" applyBorder="1" applyAlignment="1">
      <alignment horizontal="center" vertical="center"/>
      <protection/>
    </xf>
    <xf numFmtId="167" fontId="0" fillId="3" borderId="13" xfId="20" applyNumberFormat="1" applyFont="1" applyFill="1" applyBorder="1" applyAlignment="1">
      <alignment horizontal="center" vertical="center"/>
      <protection/>
    </xf>
    <xf numFmtId="167" fontId="1" fillId="11" borderId="13" xfId="20" applyNumberFormat="1" applyFont="1" applyFill="1" applyBorder="1" applyAlignment="1">
      <alignment horizontal="center" vertical="center"/>
      <protection/>
    </xf>
    <xf numFmtId="167" fontId="0" fillId="11" borderId="45" xfId="20" applyNumberFormat="1" applyFont="1" applyFill="1" applyBorder="1" applyAlignment="1">
      <alignment horizontal="center" vertical="center"/>
      <protection/>
    </xf>
    <xf numFmtId="167" fontId="1" fillId="8" borderId="45" xfId="20" applyNumberFormat="1" applyFont="1" applyFill="1" applyBorder="1" applyAlignment="1">
      <alignment horizontal="center" vertical="center"/>
      <protection/>
    </xf>
    <xf numFmtId="167" fontId="0" fillId="8" borderId="45" xfId="20" applyNumberFormat="1" applyFont="1" applyFill="1" applyBorder="1" applyAlignment="1">
      <alignment horizontal="center" vertical="center"/>
      <protection/>
    </xf>
    <xf numFmtId="164" fontId="0" fillId="0" borderId="28" xfId="0" applyFont="1" applyBorder="1" applyAlignment="1">
      <alignment horizontal="center" vertical="center"/>
    </xf>
    <xf numFmtId="164" fontId="0" fillId="9" borderId="14" xfId="20" applyFont="1" applyFill="1" applyBorder="1" applyAlignment="1">
      <alignment horizontal="center" vertical="center"/>
      <protection/>
    </xf>
    <xf numFmtId="167" fontId="0" fillId="10" borderId="13" xfId="20" applyNumberFormat="1" applyFont="1" applyFill="1" applyBorder="1" applyAlignment="1">
      <alignment horizontal="center" vertical="center"/>
      <protection/>
    </xf>
    <xf numFmtId="164" fontId="0" fillId="0" borderId="14" xfId="20" applyFont="1" applyBorder="1" applyAlignment="1">
      <alignment horizontal="center" vertical="center"/>
      <protection/>
    </xf>
    <xf numFmtId="164" fontId="0" fillId="8" borderId="14" xfId="20" applyFont="1" applyFill="1" applyBorder="1" applyAlignment="1">
      <alignment horizontal="center" vertical="center"/>
      <protection/>
    </xf>
    <xf numFmtId="164" fontId="0" fillId="0" borderId="14" xfId="20" applyFont="1" applyFill="1" applyBorder="1" applyAlignment="1">
      <alignment horizontal="center" vertical="center"/>
      <protection/>
    </xf>
    <xf numFmtId="164" fontId="0" fillId="0" borderId="15" xfId="20" applyFont="1" applyFill="1" applyBorder="1" applyAlignment="1">
      <alignment horizontal="center" vertical="center"/>
      <protection/>
    </xf>
    <xf numFmtId="164" fontId="0" fillId="0" borderId="16" xfId="20" applyFont="1" applyFill="1" applyBorder="1" applyAlignment="1">
      <alignment horizontal="center" vertical="center"/>
      <protection/>
    </xf>
    <xf numFmtId="167" fontId="1" fillId="10" borderId="16" xfId="20" applyNumberFormat="1" applyFont="1" applyFill="1" applyBorder="1" applyAlignment="1">
      <alignment horizontal="center" vertical="center"/>
      <protection/>
    </xf>
    <xf numFmtId="167" fontId="0" fillId="10" borderId="16" xfId="20" applyNumberFormat="1" applyFont="1" applyFill="1" applyBorder="1" applyAlignment="1">
      <alignment horizontal="center" vertical="center"/>
      <protection/>
    </xf>
    <xf numFmtId="167" fontId="1" fillId="3" borderId="16" xfId="20" applyNumberFormat="1" applyFont="1" applyFill="1" applyBorder="1" applyAlignment="1">
      <alignment horizontal="center" vertical="center"/>
      <protection/>
    </xf>
    <xf numFmtId="167" fontId="0" fillId="3" borderId="16" xfId="20" applyNumberFormat="1" applyFont="1" applyFill="1" applyBorder="1" applyAlignment="1">
      <alignment horizontal="center" vertical="center"/>
      <protection/>
    </xf>
    <xf numFmtId="167" fontId="1" fillId="11" borderId="16" xfId="20" applyNumberFormat="1" applyFont="1" applyFill="1" applyBorder="1" applyAlignment="1">
      <alignment horizontal="center" vertical="center"/>
      <protection/>
    </xf>
    <xf numFmtId="167" fontId="0" fillId="11" borderId="46" xfId="20" applyNumberFormat="1" applyFont="1" applyFill="1" applyBorder="1" applyAlignment="1">
      <alignment horizontal="center" vertical="center"/>
      <protection/>
    </xf>
    <xf numFmtId="167" fontId="1" fillId="8" borderId="46" xfId="20" applyNumberFormat="1" applyFont="1" applyFill="1" applyBorder="1" applyAlignment="1">
      <alignment horizontal="center" vertical="center"/>
      <protection/>
    </xf>
    <xf numFmtId="167" fontId="0" fillId="8" borderId="46" xfId="20" applyNumberFormat="1" applyFont="1" applyFill="1" applyBorder="1" applyAlignment="1">
      <alignment horizontal="center" vertical="center"/>
      <protection/>
    </xf>
    <xf numFmtId="164" fontId="0" fillId="0" borderId="35" xfId="0" applyFont="1" applyBorder="1" applyAlignment="1">
      <alignment horizontal="center" vertical="center"/>
    </xf>
    <xf numFmtId="164" fontId="1" fillId="0" borderId="47" xfId="20" applyFont="1" applyBorder="1" applyAlignment="1">
      <alignment horizontal="center" vertical="center"/>
      <protection/>
    </xf>
    <xf numFmtId="164" fontId="1" fillId="0" borderId="19" xfId="20" applyFont="1" applyFill="1" applyBorder="1" applyAlignment="1">
      <alignment horizontal="center" vertical="center"/>
      <protection/>
    </xf>
    <xf numFmtId="172" fontId="1" fillId="0" borderId="19" xfId="20" applyNumberFormat="1" applyFont="1" applyFill="1" applyBorder="1" applyAlignment="1">
      <alignment horizontal="center" vertical="center" wrapText="1"/>
      <protection/>
    </xf>
    <xf numFmtId="172" fontId="1" fillId="0" borderId="20" xfId="20" applyNumberFormat="1" applyFont="1" applyFill="1" applyBorder="1" applyAlignment="1">
      <alignment horizontal="center" vertical="center" wrapText="1"/>
      <protection/>
    </xf>
    <xf numFmtId="172" fontId="1" fillId="0" borderId="48" xfId="20" applyNumberFormat="1" applyFont="1" applyFill="1" applyBorder="1" applyAlignment="1">
      <alignment horizontal="center" vertical="center" wrapText="1"/>
      <protection/>
    </xf>
    <xf numFmtId="164" fontId="0" fillId="8" borderId="23" xfId="20" applyFont="1" applyFill="1" applyBorder="1" applyAlignment="1">
      <alignment horizontal="center" vertical="center"/>
      <protection/>
    </xf>
    <xf numFmtId="164" fontId="1" fillId="0" borderId="24" xfId="20" applyFont="1" applyFill="1" applyBorder="1" applyAlignment="1">
      <alignment horizontal="center" vertical="center"/>
      <protection/>
    </xf>
    <xf numFmtId="164" fontId="0" fillId="0" borderId="24" xfId="20" applyFont="1" applyFill="1" applyBorder="1" applyAlignment="1">
      <alignment horizontal="center" vertical="center"/>
      <protection/>
    </xf>
    <xf numFmtId="167" fontId="1" fillId="10" borderId="24" xfId="20" applyNumberFormat="1" applyFont="1" applyFill="1" applyBorder="1" applyAlignment="1">
      <alignment horizontal="center" vertical="center"/>
      <protection/>
    </xf>
    <xf numFmtId="167" fontId="1" fillId="3" borderId="24" xfId="20" applyNumberFormat="1" applyFont="1" applyFill="1" applyBorder="1" applyAlignment="1">
      <alignment horizontal="center" vertical="center"/>
      <protection/>
    </xf>
    <xf numFmtId="167" fontId="1" fillId="11" borderId="24" xfId="20" applyNumberFormat="1" applyFont="1" applyFill="1" applyBorder="1" applyAlignment="1">
      <alignment horizontal="center" vertical="center"/>
      <protection/>
    </xf>
    <xf numFmtId="167" fontId="1" fillId="8" borderId="24" xfId="20" applyNumberFormat="1" applyFont="1" applyFill="1" applyBorder="1" applyAlignment="1">
      <alignment horizontal="center" vertical="center"/>
      <protection/>
    </xf>
    <xf numFmtId="167" fontId="0" fillId="8" borderId="24" xfId="20" applyNumberFormat="1" applyFont="1" applyFill="1" applyBorder="1" applyAlignment="1">
      <alignment horizontal="center" vertical="center"/>
      <protection/>
    </xf>
    <xf numFmtId="164" fontId="0" fillId="0" borderId="25" xfId="0" applyFont="1" applyBorder="1" applyAlignment="1">
      <alignment horizontal="center" vertical="center"/>
    </xf>
    <xf numFmtId="167" fontId="1" fillId="8" borderId="13" xfId="20" applyNumberFormat="1" applyFont="1" applyFill="1" applyBorder="1" applyAlignment="1">
      <alignment horizontal="center" vertical="center"/>
      <protection/>
    </xf>
    <xf numFmtId="167" fontId="0" fillId="8" borderId="13" xfId="20" applyNumberFormat="1" applyFont="1" applyFill="1" applyBorder="1" applyAlignment="1">
      <alignment horizontal="center" vertical="center"/>
      <protection/>
    </xf>
    <xf numFmtId="164" fontId="2" fillId="0" borderId="28" xfId="0" applyFont="1" applyBorder="1" applyAlignment="1">
      <alignment horizontal="center" vertical="center"/>
    </xf>
    <xf numFmtId="164" fontId="0" fillId="12" borderId="14" xfId="20" applyFont="1" applyFill="1" applyBorder="1" applyAlignment="1">
      <alignment horizontal="center" vertical="center"/>
      <protection/>
    </xf>
    <xf numFmtId="164" fontId="0" fillId="13" borderId="14" xfId="20" applyFont="1" applyFill="1" applyBorder="1" applyAlignment="1">
      <alignment horizontal="center" vertical="center"/>
      <protection/>
    </xf>
    <xf numFmtId="164" fontId="0" fillId="11" borderId="14" xfId="20" applyFont="1" applyFill="1" applyBorder="1" applyAlignment="1">
      <alignment horizontal="center" vertical="center"/>
      <protection/>
    </xf>
    <xf numFmtId="164" fontId="1" fillId="10" borderId="12" xfId="20" applyNumberFormat="1" applyFont="1" applyFill="1" applyBorder="1" applyAlignment="1">
      <alignment horizontal="center" vertical="center"/>
      <protection/>
    </xf>
    <xf numFmtId="164" fontId="1" fillId="3" borderId="12" xfId="20" applyNumberFormat="1" applyFont="1" applyFill="1" applyBorder="1" applyAlignment="1">
      <alignment horizontal="center" vertical="center"/>
      <protection/>
    </xf>
    <xf numFmtId="164" fontId="1" fillId="11" borderId="12" xfId="20" applyNumberFormat="1" applyFont="1" applyFill="1" applyBorder="1" applyAlignment="1">
      <alignment horizontal="center" vertical="center"/>
      <protection/>
    </xf>
    <xf numFmtId="167" fontId="1" fillId="8" borderId="12" xfId="20" applyNumberFormat="1" applyFont="1" applyFill="1" applyBorder="1" applyAlignment="1">
      <alignment horizontal="center" vertical="center"/>
      <protection/>
    </xf>
    <xf numFmtId="164" fontId="1" fillId="10" borderId="13" xfId="20" applyNumberFormat="1" applyFont="1" applyFill="1" applyBorder="1" applyAlignment="1">
      <alignment horizontal="center" vertical="center"/>
      <protection/>
    </xf>
    <xf numFmtId="164" fontId="1" fillId="11" borderId="13" xfId="20" applyNumberFormat="1" applyFont="1" applyFill="1" applyBorder="1" applyAlignment="1">
      <alignment horizontal="center" vertical="center"/>
      <protection/>
    </xf>
    <xf numFmtId="164" fontId="0" fillId="0" borderId="49" xfId="0" applyFont="1" applyBorder="1" applyAlignment="1">
      <alignment horizontal="center" vertical="center"/>
    </xf>
    <xf numFmtId="164" fontId="0" fillId="0" borderId="50" xfId="0" applyBorder="1" applyAlignment="1">
      <alignment horizontal="center" vertical="center"/>
    </xf>
    <xf numFmtId="164" fontId="1" fillId="0" borderId="50" xfId="0" applyFont="1" applyBorder="1" applyAlignment="1">
      <alignment horizontal="center" vertical="center"/>
    </xf>
    <xf numFmtId="164" fontId="2" fillId="0" borderId="50" xfId="0" applyFont="1" applyBorder="1" applyAlignment="1">
      <alignment horizontal="center" vertical="center"/>
    </xf>
    <xf numFmtId="164" fontId="0" fillId="12" borderId="50" xfId="20" applyFont="1" applyFill="1" applyBorder="1" applyAlignment="1">
      <alignment horizontal="center" vertical="center"/>
      <protection/>
    </xf>
    <xf numFmtId="164" fontId="1" fillId="12" borderId="50" xfId="20" applyFont="1" applyFill="1" applyBorder="1" applyAlignment="1">
      <alignment horizontal="center" vertical="center"/>
      <protection/>
    </xf>
    <xf numFmtId="164" fontId="0" fillId="12" borderId="15" xfId="20" applyFont="1" applyFill="1" applyBorder="1" applyAlignment="1">
      <alignment horizontal="center" vertical="center"/>
      <protection/>
    </xf>
    <xf numFmtId="164" fontId="1" fillId="10" borderId="16" xfId="20" applyNumberFormat="1" applyFont="1" applyFill="1" applyBorder="1" applyAlignment="1">
      <alignment horizontal="center" vertical="center"/>
      <protection/>
    </xf>
    <xf numFmtId="164" fontId="1" fillId="11" borderId="16" xfId="20" applyNumberFormat="1" applyFont="1" applyFill="1" applyBorder="1" applyAlignment="1">
      <alignment horizontal="center" vertical="center"/>
      <protection/>
    </xf>
    <xf numFmtId="167" fontId="1" fillId="8" borderId="16" xfId="20" applyNumberFormat="1" applyFont="1" applyFill="1" applyBorder="1" applyAlignment="1">
      <alignment horizontal="center" vertical="center"/>
      <protection/>
    </xf>
    <xf numFmtId="164" fontId="0" fillId="12" borderId="51" xfId="20" applyFont="1" applyFill="1" applyBorder="1" applyAlignment="1">
      <alignment horizontal="center" vertical="center"/>
      <protection/>
    </xf>
    <xf numFmtId="164" fontId="1" fillId="0" borderId="52" xfId="20" applyFont="1" applyBorder="1" applyAlignment="1">
      <alignment horizontal="center" vertical="center"/>
      <protection/>
    </xf>
    <xf numFmtId="164" fontId="1" fillId="0" borderId="9" xfId="20" applyFont="1" applyFill="1" applyBorder="1" applyAlignment="1">
      <alignment horizontal="center" vertical="center"/>
      <protection/>
    </xf>
    <xf numFmtId="164" fontId="1" fillId="0" borderId="21" xfId="20" applyFont="1" applyFill="1" applyBorder="1" applyAlignment="1">
      <alignment horizontal="center" vertical="center"/>
      <protection/>
    </xf>
    <xf numFmtId="172" fontId="1" fillId="0" borderId="18" xfId="20" applyNumberFormat="1" applyFont="1" applyFill="1" applyBorder="1" applyAlignment="1">
      <alignment horizontal="center" vertical="center" wrapText="1"/>
      <protection/>
    </xf>
    <xf numFmtId="172" fontId="1" fillId="0" borderId="1" xfId="20" applyNumberFormat="1" applyFont="1" applyFill="1" applyBorder="1" applyAlignment="1">
      <alignment horizontal="center" vertical="center" wrapText="1"/>
      <protection/>
    </xf>
    <xf numFmtId="172" fontId="1" fillId="0" borderId="53" xfId="20" applyNumberFormat="1" applyFont="1" applyFill="1" applyBorder="1" applyAlignment="1">
      <alignment horizontal="center" vertical="center" wrapText="1"/>
      <protection/>
    </xf>
    <xf numFmtId="164" fontId="1" fillId="0" borderId="23" xfId="20" applyFont="1" applyBorder="1" applyAlignment="1">
      <alignment horizontal="center" vertical="center"/>
      <protection/>
    </xf>
    <xf numFmtId="172" fontId="1" fillId="0" borderId="24" xfId="20" applyNumberFormat="1" applyFont="1" applyFill="1" applyBorder="1" applyAlignment="1">
      <alignment horizontal="center" vertical="center" wrapText="1"/>
      <protection/>
    </xf>
    <xf numFmtId="172" fontId="1" fillId="0" borderId="25" xfId="20" applyNumberFormat="1" applyFont="1" applyFill="1" applyBorder="1" applyAlignment="1">
      <alignment horizontal="center" vertical="center" wrapText="1"/>
      <protection/>
    </xf>
    <xf numFmtId="164" fontId="1" fillId="0" borderId="14" xfId="20" applyFont="1" applyBorder="1" applyAlignment="1">
      <alignment horizontal="center" vertical="center"/>
      <protection/>
    </xf>
    <xf numFmtId="172" fontId="1" fillId="0" borderId="13" xfId="20" applyNumberFormat="1" applyFont="1" applyFill="1" applyBorder="1" applyAlignment="1">
      <alignment horizontal="center" vertical="center" wrapText="1"/>
      <protection/>
    </xf>
    <xf numFmtId="172" fontId="1" fillId="0" borderId="28" xfId="20" applyNumberFormat="1" applyFont="1" applyFill="1" applyBorder="1" applyAlignment="1">
      <alignment horizontal="center" vertical="center" wrapText="1"/>
      <protection/>
    </xf>
    <xf numFmtId="164" fontId="1" fillId="0" borderId="15" xfId="20" applyFont="1" applyBorder="1" applyAlignment="1">
      <alignment horizontal="center" vertical="center"/>
      <protection/>
    </xf>
    <xf numFmtId="164" fontId="1" fillId="0" borderId="16" xfId="20" applyFont="1" applyFill="1" applyBorder="1" applyAlignment="1">
      <alignment horizontal="center" vertical="center"/>
      <protection/>
    </xf>
    <xf numFmtId="172" fontId="1" fillId="0" borderId="16" xfId="20" applyNumberFormat="1" applyFont="1" applyFill="1" applyBorder="1" applyAlignment="1">
      <alignment horizontal="center" vertical="center" wrapText="1"/>
      <protection/>
    </xf>
    <xf numFmtId="172" fontId="1" fillId="0" borderId="35" xfId="20" applyNumberFormat="1" applyFont="1" applyFill="1" applyBorder="1" applyAlignment="1">
      <alignment horizontal="center" vertical="center" wrapText="1"/>
      <protection/>
    </xf>
    <xf numFmtId="164" fontId="1" fillId="0" borderId="54" xfId="20" applyFont="1" applyBorder="1" applyAlignment="1">
      <alignment horizontal="center" vertical="center"/>
      <protection/>
    </xf>
    <xf numFmtId="172" fontId="1" fillId="0" borderId="54" xfId="20" applyNumberFormat="1" applyFont="1" applyFill="1" applyBorder="1" applyAlignment="1">
      <alignment horizontal="center" vertical="center" wrapText="1"/>
      <protection/>
    </xf>
    <xf numFmtId="172" fontId="1" fillId="0" borderId="55" xfId="20" applyNumberFormat="1" applyFont="1" applyFill="1" applyBorder="1" applyAlignment="1">
      <alignment horizontal="center" vertical="center" wrapText="1"/>
      <protection/>
    </xf>
    <xf numFmtId="172" fontId="1" fillId="0" borderId="56" xfId="20" applyNumberFormat="1" applyFont="1" applyFill="1" applyBorder="1" applyAlignment="1">
      <alignment horizontal="center" vertical="center" wrapText="1"/>
      <protection/>
    </xf>
    <xf numFmtId="172" fontId="1" fillId="0" borderId="57" xfId="20" applyNumberFormat="1" applyFont="1" applyFill="1" applyBorder="1" applyAlignment="1">
      <alignment horizontal="center" vertical="center" wrapText="1"/>
      <protection/>
    </xf>
    <xf numFmtId="168" fontId="1" fillId="10" borderId="12" xfId="20" applyNumberFormat="1" applyFont="1" applyFill="1" applyBorder="1" applyAlignment="1">
      <alignment horizontal="center" vertical="center"/>
      <protection/>
    </xf>
    <xf numFmtId="168" fontId="1" fillId="3" borderId="12" xfId="20" applyNumberFormat="1" applyFont="1" applyFill="1" applyBorder="1" applyAlignment="1">
      <alignment horizontal="center" vertical="center"/>
      <protection/>
    </xf>
    <xf numFmtId="168" fontId="1" fillId="8" borderId="12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8" fontId="1" fillId="0" borderId="0" xfId="20" applyNumberFormat="1" applyFont="1" applyFill="1" applyBorder="1" applyAlignment="1">
      <alignment horizontal="center" vertical="center"/>
      <protection/>
    </xf>
    <xf numFmtId="164" fontId="0" fillId="14" borderId="14" xfId="20" applyFont="1" applyFill="1" applyBorder="1" applyAlignment="1">
      <alignment horizontal="center" vertical="center"/>
      <protection/>
    </xf>
    <xf numFmtId="172" fontId="1" fillId="12" borderId="54" xfId="20" applyNumberFormat="1" applyFont="1" applyFill="1" applyBorder="1" applyAlignment="1">
      <alignment horizontal="center" vertical="center"/>
      <protection/>
    </xf>
    <xf numFmtId="172" fontId="0" fillId="12" borderId="14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I3" sqref="I3"/>
    </sheetView>
  </sheetViews>
  <sheetFormatPr defaultColWidth="9.140625" defaultRowHeight="12.75"/>
  <cols>
    <col min="1" max="1" width="9.140625" style="1" customWidth="1"/>
    <col min="2" max="2" width="23.00390625" style="0" customWidth="1"/>
    <col min="3" max="3" width="29.140625" style="0" customWidth="1"/>
    <col min="4" max="4" width="13.00390625" style="0" customWidth="1"/>
    <col min="5" max="5" width="3.28125" style="0" customWidth="1"/>
    <col min="6" max="6" width="9.140625" style="2" customWidth="1"/>
    <col min="7" max="7" width="15.00390625" style="0" customWidth="1"/>
    <col min="8" max="8" width="11.421875" style="0" customWidth="1"/>
    <col min="9" max="9" width="12.421875" style="0" customWidth="1"/>
    <col min="10" max="10" width="11.57421875" style="3" customWidth="1"/>
  </cols>
  <sheetData>
    <row r="1" spans="1:10" ht="12.75">
      <c r="A1" s="4" t="s">
        <v>0</v>
      </c>
      <c r="B1" s="4" t="s">
        <v>1</v>
      </c>
      <c r="C1" s="4" t="s">
        <v>2</v>
      </c>
      <c r="D1" s="4" t="s">
        <v>3</v>
      </c>
      <c r="E1" s="5"/>
      <c r="F1" s="6" t="s">
        <v>4</v>
      </c>
      <c r="G1" s="4" t="s">
        <v>5</v>
      </c>
      <c r="H1" s="4" t="s">
        <v>6</v>
      </c>
      <c r="I1" s="7" t="s">
        <v>7</v>
      </c>
      <c r="J1" s="8"/>
    </row>
    <row r="2" spans="1:9" ht="12.75">
      <c r="A2" s="9" t="s">
        <v>8</v>
      </c>
      <c r="B2" s="9" t="s">
        <v>9</v>
      </c>
      <c r="C2" s="9" t="s">
        <v>10</v>
      </c>
      <c r="D2" s="9">
        <v>1980</v>
      </c>
      <c r="E2" s="10"/>
      <c r="F2" s="11">
        <v>0.004652777777777777</v>
      </c>
      <c r="G2" s="12">
        <v>0.035763888888888894</v>
      </c>
      <c r="H2" s="11">
        <v>0.01519675925925925</v>
      </c>
      <c r="I2" s="13">
        <v>0.05561342592592592</v>
      </c>
    </row>
    <row r="3" spans="1:10" ht="12.75">
      <c r="A3" s="9" t="s">
        <v>11</v>
      </c>
      <c r="B3" s="9" t="s">
        <v>12</v>
      </c>
      <c r="C3" s="9" t="s">
        <v>13</v>
      </c>
      <c r="D3" s="9">
        <v>1984</v>
      </c>
      <c r="E3" s="10"/>
      <c r="F3" s="11">
        <v>0.0045370370370370365</v>
      </c>
      <c r="G3" s="11">
        <v>2.0357291666666666</v>
      </c>
      <c r="H3" s="11">
        <v>0.016064814814814813</v>
      </c>
      <c r="I3" s="14">
        <v>0.056331018518518516</v>
      </c>
      <c r="J3" s="15"/>
    </row>
    <row r="4" spans="1:9" ht="12.75">
      <c r="A4" s="9" t="s">
        <v>14</v>
      </c>
      <c r="B4" s="9" t="s">
        <v>15</v>
      </c>
      <c r="C4" s="9" t="s">
        <v>16</v>
      </c>
      <c r="D4" s="9">
        <v>1971</v>
      </c>
      <c r="E4" s="10"/>
      <c r="F4" s="11">
        <v>0.006099537037037036</v>
      </c>
      <c r="G4" s="12">
        <v>0.03398148148148149</v>
      </c>
      <c r="H4" s="11">
        <v>0.01655092592592592</v>
      </c>
      <c r="I4" s="13">
        <v>0.05663194444444444</v>
      </c>
    </row>
    <row r="5" spans="1:9" ht="12.75">
      <c r="A5" s="16" t="s">
        <v>17</v>
      </c>
      <c r="B5" s="17" t="s">
        <v>18</v>
      </c>
      <c r="C5" s="17" t="s">
        <v>19</v>
      </c>
      <c r="D5" s="16">
        <v>1976</v>
      </c>
      <c r="E5" s="18"/>
      <c r="F5" s="19">
        <v>0.0038078703703703707</v>
      </c>
      <c r="G5" s="20">
        <v>0.03690972222222222</v>
      </c>
      <c r="H5" s="19">
        <v>0.01677083333333334</v>
      </c>
      <c r="I5" s="21">
        <v>0.05748842592592593</v>
      </c>
    </row>
    <row r="6" spans="1:9" ht="12.75">
      <c r="A6" s="16" t="s">
        <v>20</v>
      </c>
      <c r="B6" s="17" t="s">
        <v>21</v>
      </c>
      <c r="C6" s="17" t="s">
        <v>22</v>
      </c>
      <c r="D6" s="16">
        <v>1981</v>
      </c>
      <c r="E6" s="18"/>
      <c r="F6" s="19">
        <v>0.0044444444444444444</v>
      </c>
      <c r="G6" s="20">
        <v>0.0358449074074074</v>
      </c>
      <c r="H6" s="19">
        <v>0.017384259259259266</v>
      </c>
      <c r="I6" s="21">
        <v>0.05767361111111111</v>
      </c>
    </row>
    <row r="7" spans="1:10" ht="12.75">
      <c r="A7" s="16" t="s">
        <v>23</v>
      </c>
      <c r="B7" s="17" t="s">
        <v>24</v>
      </c>
      <c r="C7" s="16" t="s">
        <v>25</v>
      </c>
      <c r="D7" s="17">
        <v>1973</v>
      </c>
      <c r="E7" s="18"/>
      <c r="F7" s="19">
        <v>0.003321759259259259</v>
      </c>
      <c r="G7" s="20">
        <v>0.038518518518518514</v>
      </c>
      <c r="H7" s="19">
        <v>0.0159837962962963</v>
      </c>
      <c r="I7" s="21">
        <v>0.057824074074074076</v>
      </c>
      <c r="J7" s="15"/>
    </row>
    <row r="8" spans="1:9" ht="12.75">
      <c r="A8" s="16" t="s">
        <v>26</v>
      </c>
      <c r="B8" s="17" t="s">
        <v>27</v>
      </c>
      <c r="C8" s="16"/>
      <c r="D8" s="17">
        <v>1984</v>
      </c>
      <c r="E8" s="18"/>
      <c r="F8" s="19">
        <v>0.003946759259259259</v>
      </c>
      <c r="G8" s="20">
        <v>0.03803240740740741</v>
      </c>
      <c r="H8" s="19">
        <v>0.016388888888888883</v>
      </c>
      <c r="I8" s="21">
        <v>0.058368055555555555</v>
      </c>
    </row>
    <row r="9" spans="1:9" ht="12.75">
      <c r="A9" s="16" t="s">
        <v>28</v>
      </c>
      <c r="B9" s="17" t="s">
        <v>29</v>
      </c>
      <c r="C9" s="17" t="s">
        <v>30</v>
      </c>
      <c r="D9" s="17">
        <v>1987</v>
      </c>
      <c r="E9" s="18"/>
      <c r="F9" s="19">
        <v>0.0038773148148148143</v>
      </c>
      <c r="G9" s="20">
        <v>0.03674768518518519</v>
      </c>
      <c r="H9" s="19">
        <v>0.01804398148148148</v>
      </c>
      <c r="I9" s="21">
        <v>0.05866898148148148</v>
      </c>
    </row>
    <row r="10" spans="1:9" ht="12.75">
      <c r="A10" s="16" t="s">
        <v>31</v>
      </c>
      <c r="B10" s="17" t="s">
        <v>32</v>
      </c>
      <c r="C10" s="17" t="s">
        <v>30</v>
      </c>
      <c r="D10" s="17">
        <v>1995</v>
      </c>
      <c r="E10" s="18"/>
      <c r="F10" s="19">
        <v>0.002731481481481482</v>
      </c>
      <c r="G10" s="20">
        <v>0.039120370370370375</v>
      </c>
      <c r="H10" s="19">
        <v>0.017534722222222215</v>
      </c>
      <c r="I10" s="21">
        <v>0.05938657407407407</v>
      </c>
    </row>
    <row r="11" spans="1:9" ht="12.75">
      <c r="A11" s="16" t="s">
        <v>33</v>
      </c>
      <c r="B11" s="17" t="s">
        <v>34</v>
      </c>
      <c r="C11" s="16"/>
      <c r="D11" s="17">
        <v>1988</v>
      </c>
      <c r="E11" s="18"/>
      <c r="F11" s="19">
        <v>0.003344907407407407</v>
      </c>
      <c r="G11" s="20">
        <v>0.03709490740740741</v>
      </c>
      <c r="H11" s="19">
        <v>0.018958333333333327</v>
      </c>
      <c r="I11" s="21">
        <v>0.059398148148148144</v>
      </c>
    </row>
    <row r="12" spans="1:9" ht="12.75">
      <c r="A12" s="16" t="s">
        <v>35</v>
      </c>
      <c r="B12" s="17" t="s">
        <v>36</v>
      </c>
      <c r="C12" s="17" t="s">
        <v>37</v>
      </c>
      <c r="D12" s="17">
        <v>1976</v>
      </c>
      <c r="E12" s="18"/>
      <c r="F12" s="19">
        <v>0.004479166666666667</v>
      </c>
      <c r="G12" s="20">
        <v>0.03755787037037037</v>
      </c>
      <c r="H12" s="19">
        <v>0.01835648148148148</v>
      </c>
      <c r="I12" s="21">
        <v>0.06039351851851852</v>
      </c>
    </row>
    <row r="13" spans="1:9" ht="12.75">
      <c r="A13" s="16" t="s">
        <v>38</v>
      </c>
      <c r="B13" s="17" t="s">
        <v>39</v>
      </c>
      <c r="C13" s="16"/>
      <c r="D13" s="17">
        <v>1980</v>
      </c>
      <c r="E13" s="18"/>
      <c r="F13" s="19">
        <v>0.004594907407407408</v>
      </c>
      <c r="G13" s="20">
        <v>0.035729166666666666</v>
      </c>
      <c r="H13" s="19">
        <v>0.022986111111111103</v>
      </c>
      <c r="I13" s="21">
        <v>0.06331018518518518</v>
      </c>
    </row>
    <row r="14" spans="1:9" ht="12.75">
      <c r="A14" s="16" t="s">
        <v>40</v>
      </c>
      <c r="B14" s="17" t="s">
        <v>41</v>
      </c>
      <c r="C14" s="16"/>
      <c r="D14" s="17">
        <v>1984</v>
      </c>
      <c r="E14" s="18"/>
      <c r="F14" s="19">
        <v>0.004849537037037037</v>
      </c>
      <c r="G14" s="20">
        <v>0.04038194444444445</v>
      </c>
      <c r="H14" s="19">
        <v>0.018726851851851856</v>
      </c>
      <c r="I14" s="21">
        <v>0.06395833333333334</v>
      </c>
    </row>
    <row r="15" spans="1:9" ht="12.75">
      <c r="A15" s="16" t="s">
        <v>42</v>
      </c>
      <c r="B15" s="17" t="s">
        <v>43</v>
      </c>
      <c r="C15" s="16" t="s">
        <v>44</v>
      </c>
      <c r="D15" s="17">
        <v>1969</v>
      </c>
      <c r="E15" s="18"/>
      <c r="F15" s="19">
        <v>0.005509259259259259</v>
      </c>
      <c r="G15" s="20">
        <v>0.04237268518518518</v>
      </c>
      <c r="H15" s="19">
        <v>0.017708333333333333</v>
      </c>
      <c r="I15" s="21">
        <v>0.06559027777777778</v>
      </c>
    </row>
    <row r="16" spans="1:9" ht="12.75">
      <c r="A16" s="16" t="s">
        <v>45</v>
      </c>
      <c r="B16" s="17" t="s">
        <v>46</v>
      </c>
      <c r="C16" s="16"/>
      <c r="D16" s="17">
        <v>1990</v>
      </c>
      <c r="E16" s="18"/>
      <c r="F16" s="19">
        <v>0.005335648148148148</v>
      </c>
      <c r="G16" s="20">
        <v>0.04424768518518518</v>
      </c>
      <c r="H16" s="19">
        <v>0.016064814814814803</v>
      </c>
      <c r="I16" s="21">
        <v>0.06564814814814814</v>
      </c>
    </row>
    <row r="17" spans="1:9" ht="12.75">
      <c r="A17" s="16" t="s">
        <v>47</v>
      </c>
      <c r="B17" s="17" t="s">
        <v>48</v>
      </c>
      <c r="C17" s="16" t="s">
        <v>49</v>
      </c>
      <c r="D17" s="17">
        <v>1987</v>
      </c>
      <c r="E17" s="18"/>
      <c r="F17" s="19">
        <v>0.004907407407407407</v>
      </c>
      <c r="G17" s="20">
        <v>0.043738425925925924</v>
      </c>
      <c r="H17" s="19">
        <v>0.017129629629629634</v>
      </c>
      <c r="I17" s="21">
        <v>0.06577546296296297</v>
      </c>
    </row>
    <row r="18" spans="1:9" ht="12.75">
      <c r="A18" s="16" t="s">
        <v>50</v>
      </c>
      <c r="B18" s="17" t="s">
        <v>51</v>
      </c>
      <c r="C18" s="16"/>
      <c r="D18" s="17">
        <v>1985</v>
      </c>
      <c r="E18" s="18"/>
      <c r="F18" s="19">
        <v>0.004386574074074074</v>
      </c>
      <c r="G18" s="20">
        <v>0.04309027777777778</v>
      </c>
      <c r="H18" s="19">
        <v>0.018993055555555555</v>
      </c>
      <c r="I18" s="21">
        <v>0.06646990740740741</v>
      </c>
    </row>
    <row r="19" spans="1:9" ht="12.75">
      <c r="A19" s="16" t="s">
        <v>52</v>
      </c>
      <c r="B19" s="17" t="s">
        <v>53</v>
      </c>
      <c r="C19" s="16"/>
      <c r="D19" s="17">
        <v>1990</v>
      </c>
      <c r="E19" s="18"/>
      <c r="F19" s="19">
        <v>0.005335648148148148</v>
      </c>
      <c r="G19" s="20">
        <v>0.04398148148148148</v>
      </c>
      <c r="H19" s="19">
        <v>0.01788194444444443</v>
      </c>
      <c r="I19" s="21">
        <v>0.06719907407407406</v>
      </c>
    </row>
    <row r="20" spans="1:9" ht="12.75">
      <c r="A20" s="16" t="s">
        <v>54</v>
      </c>
      <c r="B20" s="17" t="s">
        <v>55</v>
      </c>
      <c r="C20" s="16" t="s">
        <v>56</v>
      </c>
      <c r="D20" s="17">
        <v>1980</v>
      </c>
      <c r="E20" s="18"/>
      <c r="F20" s="19">
        <v>0.005486111111111112</v>
      </c>
      <c r="G20" s="20">
        <v>0.04386574074074073</v>
      </c>
      <c r="H20" s="19">
        <v>0.01791666666666667</v>
      </c>
      <c r="I20" s="21">
        <v>0.06726851851851852</v>
      </c>
    </row>
    <row r="21" spans="1:9" ht="12.75">
      <c r="A21" s="16" t="s">
        <v>57</v>
      </c>
      <c r="B21" s="17" t="s">
        <v>58</v>
      </c>
      <c r="C21" s="16"/>
      <c r="D21" s="17">
        <v>1976</v>
      </c>
      <c r="E21" s="18"/>
      <c r="F21" s="19">
        <v>0.005810185185185186</v>
      </c>
      <c r="G21" s="20">
        <v>0.04239583333333334</v>
      </c>
      <c r="H21" s="19">
        <v>0.019976851851851843</v>
      </c>
      <c r="I21" s="21">
        <v>0.06818287037037037</v>
      </c>
    </row>
    <row r="22" spans="1:9" ht="12.75">
      <c r="A22" s="16" t="s">
        <v>59</v>
      </c>
      <c r="B22" s="17" t="s">
        <v>60</v>
      </c>
      <c r="C22" s="16" t="s">
        <v>13</v>
      </c>
      <c r="D22" s="17">
        <v>1980</v>
      </c>
      <c r="E22" s="18"/>
      <c r="F22" s="19">
        <v>0.004768518518518518</v>
      </c>
      <c r="G22" s="20">
        <v>0.0427662037037037</v>
      </c>
      <c r="H22" s="19">
        <v>0.021585648148148152</v>
      </c>
      <c r="I22" s="21">
        <v>0.06912037037037037</v>
      </c>
    </row>
    <row r="23" spans="1:9" ht="12.75">
      <c r="A23" s="16" t="s">
        <v>61</v>
      </c>
      <c r="B23" s="17" t="s">
        <v>62</v>
      </c>
      <c r="C23" s="16" t="s">
        <v>30</v>
      </c>
      <c r="D23" s="17">
        <v>1986</v>
      </c>
      <c r="E23" s="18"/>
      <c r="F23" s="19">
        <v>0.004826388888888889</v>
      </c>
      <c r="G23" s="20">
        <v>0.047372685185185184</v>
      </c>
      <c r="H23" s="19">
        <v>0.01818287037037037</v>
      </c>
      <c r="I23" s="21">
        <v>0.07038194444444444</v>
      </c>
    </row>
    <row r="24" spans="1:9" ht="12.75">
      <c r="A24" s="9" t="s">
        <v>63</v>
      </c>
      <c r="B24" s="9" t="s">
        <v>64</v>
      </c>
      <c r="C24" s="9" t="s">
        <v>30</v>
      </c>
      <c r="D24" s="9">
        <v>1983</v>
      </c>
      <c r="E24" s="10"/>
      <c r="F24" s="11">
        <v>0.0049884259259259265</v>
      </c>
      <c r="G24" s="12">
        <v>0.04445601851851851</v>
      </c>
      <c r="H24" s="11">
        <v>0.021666666666666674</v>
      </c>
      <c r="I24" s="13">
        <v>0.07111111111111111</v>
      </c>
    </row>
    <row r="25" spans="1:9" ht="12.75">
      <c r="A25" s="16" t="s">
        <v>65</v>
      </c>
      <c r="B25" s="17" t="s">
        <v>66</v>
      </c>
      <c r="C25" s="16" t="s">
        <v>30</v>
      </c>
      <c r="D25" s="17">
        <v>1980</v>
      </c>
      <c r="E25" s="18"/>
      <c r="F25" s="19">
        <v>0.004722222222222222</v>
      </c>
      <c r="G25" s="20">
        <v>0.04607638888888889</v>
      </c>
      <c r="H25" s="19">
        <v>0.020405092592592586</v>
      </c>
      <c r="I25" s="21">
        <v>0.0712037037037037</v>
      </c>
    </row>
    <row r="26" spans="1:9" ht="12.75">
      <c r="A26" s="9" t="s">
        <v>67</v>
      </c>
      <c r="B26" s="9" t="s">
        <v>68</v>
      </c>
      <c r="C26" s="9" t="s">
        <v>30</v>
      </c>
      <c r="D26" s="9">
        <v>1986</v>
      </c>
      <c r="E26" s="10"/>
      <c r="F26" s="11">
        <v>0.004340277777777778</v>
      </c>
      <c r="G26" s="12">
        <v>0.04707175925925926</v>
      </c>
      <c r="H26" s="11">
        <v>0.01984953703703704</v>
      </c>
      <c r="I26" s="13">
        <v>0.07126157407407407</v>
      </c>
    </row>
    <row r="27" spans="1:9" ht="12.75">
      <c r="A27" s="16" t="s">
        <v>69</v>
      </c>
      <c r="B27" s="17" t="s">
        <v>70</v>
      </c>
      <c r="C27" s="17" t="s">
        <v>13</v>
      </c>
      <c r="D27" s="17">
        <v>1983</v>
      </c>
      <c r="E27" s="18"/>
      <c r="F27" s="19">
        <v>0.0043055555555555555</v>
      </c>
      <c r="G27" s="20">
        <v>0.04518518518518519</v>
      </c>
      <c r="H27" s="19">
        <v>0.02321759259259259</v>
      </c>
      <c r="I27" s="21">
        <v>0.07270833333333333</v>
      </c>
    </row>
    <row r="28" spans="1:9" ht="12.75">
      <c r="A28" s="16" t="s">
        <v>71</v>
      </c>
      <c r="B28" s="17" t="s">
        <v>72</v>
      </c>
      <c r="C28" s="17" t="s">
        <v>30</v>
      </c>
      <c r="D28" s="17">
        <v>1980</v>
      </c>
      <c r="E28" s="18"/>
      <c r="F28" s="19">
        <v>0.005451388888888888</v>
      </c>
      <c r="G28" s="20">
        <v>0.051909722222222225</v>
      </c>
      <c r="H28" s="19">
        <v>0.017233796296296303</v>
      </c>
      <c r="I28" s="21">
        <v>0.07459490740740742</v>
      </c>
    </row>
    <row r="29" spans="1:9" ht="12.75">
      <c r="A29" s="9" t="s">
        <v>73</v>
      </c>
      <c r="B29" s="9" t="s">
        <v>74</v>
      </c>
      <c r="C29" s="9" t="s">
        <v>30</v>
      </c>
      <c r="D29" s="9">
        <v>1981</v>
      </c>
      <c r="E29" s="10"/>
      <c r="F29" s="11">
        <v>0.004791666666666667</v>
      </c>
      <c r="G29" s="12">
        <v>0.04655092592592592</v>
      </c>
      <c r="H29" s="11">
        <v>0.023611111111111117</v>
      </c>
      <c r="I29" s="13">
        <v>0.0749537037037037</v>
      </c>
    </row>
    <row r="30" spans="1:9" ht="12.75">
      <c r="A30" s="16" t="s">
        <v>75</v>
      </c>
      <c r="B30" s="17" t="s">
        <v>76</v>
      </c>
      <c r="C30" s="17" t="s">
        <v>30</v>
      </c>
      <c r="D30" s="17">
        <v>1981</v>
      </c>
      <c r="E30" s="18"/>
      <c r="F30" s="19">
        <v>0.0051967592592592595</v>
      </c>
      <c r="G30" s="20">
        <v>0.05300925925925925</v>
      </c>
      <c r="H30" s="19">
        <v>0.017881944444444443</v>
      </c>
      <c r="I30" s="21">
        <v>0.07608796296296295</v>
      </c>
    </row>
    <row r="31" spans="1:9" ht="12.75">
      <c r="A31" s="16" t="s">
        <v>77</v>
      </c>
      <c r="B31" s="17" t="s">
        <v>78</v>
      </c>
      <c r="C31" s="17" t="s">
        <v>30</v>
      </c>
      <c r="D31" s="17">
        <v>1977</v>
      </c>
      <c r="E31" s="18"/>
      <c r="F31" s="19">
        <v>0.0051967592592592595</v>
      </c>
      <c r="G31" s="20">
        <v>0.05135416666666666</v>
      </c>
      <c r="H31" s="19">
        <v>0.019733796296296305</v>
      </c>
      <c r="I31" s="21">
        <v>0.07628472222222223</v>
      </c>
    </row>
    <row r="32" spans="1:9" ht="12.75">
      <c r="A32" s="16" t="s">
        <v>79</v>
      </c>
      <c r="B32" s="17" t="s">
        <v>80</v>
      </c>
      <c r="C32" s="17" t="s">
        <v>13</v>
      </c>
      <c r="D32" s="17">
        <v>1978</v>
      </c>
      <c r="E32" s="18"/>
      <c r="F32" s="19">
        <v>0.0051967592592592595</v>
      </c>
      <c r="G32" s="20">
        <v>0.05133101851851852</v>
      </c>
      <c r="H32" s="19">
        <v>0.023622685185185184</v>
      </c>
      <c r="I32" s="21">
        <v>0.08015046296296297</v>
      </c>
    </row>
    <row r="33" spans="1:9" ht="12.75">
      <c r="A33" s="16" t="s">
        <v>81</v>
      </c>
      <c r="B33" s="17" t="s">
        <v>82</v>
      </c>
      <c r="C33" s="17" t="s">
        <v>37</v>
      </c>
      <c r="D33" s="17">
        <v>1978</v>
      </c>
      <c r="E33" s="18"/>
      <c r="F33" s="19">
        <v>0.0036111111111111114</v>
      </c>
      <c r="G33" s="20">
        <v>0.055393518518518516</v>
      </c>
      <c r="H33" s="19">
        <v>0.023668981481481485</v>
      </c>
      <c r="I33" s="21">
        <v>0.08267361111111111</v>
      </c>
    </row>
    <row r="34" spans="1:9" ht="12.75">
      <c r="A34" s="16" t="s">
        <v>83</v>
      </c>
      <c r="B34" s="17" t="s">
        <v>84</v>
      </c>
      <c r="C34" s="17" t="s">
        <v>30</v>
      </c>
      <c r="D34" s="17">
        <v>1979</v>
      </c>
      <c r="E34" s="18"/>
      <c r="F34" s="19">
        <v>0.0050347222222222225</v>
      </c>
      <c r="G34" s="20">
        <v>0.05606481481481482</v>
      </c>
      <c r="H34" s="19">
        <v>0.02393518518518519</v>
      </c>
      <c r="I34" s="21">
        <v>0.08503472222222223</v>
      </c>
    </row>
    <row r="35" spans="1:9" ht="12.75">
      <c r="A35" s="16" t="s">
        <v>85</v>
      </c>
      <c r="B35" s="17" t="s">
        <v>86</v>
      </c>
      <c r="C35" s="17" t="s">
        <v>13</v>
      </c>
      <c r="D35" s="17">
        <v>1983</v>
      </c>
      <c r="E35" s="18"/>
      <c r="F35" s="19">
        <v>0.004976851851851852</v>
      </c>
      <c r="G35" s="20">
        <v>0.05612268518518519</v>
      </c>
      <c r="H35" s="19">
        <v>0.026307870370370377</v>
      </c>
      <c r="I35" s="21">
        <v>0.08740740740740742</v>
      </c>
    </row>
    <row r="36" spans="1:9" ht="12.75">
      <c r="A36" s="16" t="s">
        <v>87</v>
      </c>
      <c r="B36" s="17" t="s">
        <v>88</v>
      </c>
      <c r="C36" s="17" t="s">
        <v>30</v>
      </c>
      <c r="D36" s="22">
        <v>1980</v>
      </c>
      <c r="E36" s="18"/>
      <c r="F36" s="19">
        <v>0.005787037037037038</v>
      </c>
      <c r="G36" s="20">
        <v>0.06202546296296296</v>
      </c>
      <c r="H36" s="19">
        <v>0.026527777777777775</v>
      </c>
      <c r="I36" s="23">
        <v>0.09434027777777777</v>
      </c>
    </row>
    <row r="37" spans="1:9" ht="12.75">
      <c r="A37" s="16" t="s">
        <v>89</v>
      </c>
      <c r="B37" s="17" t="s">
        <v>90</v>
      </c>
      <c r="C37" s="17" t="s">
        <v>13</v>
      </c>
      <c r="D37" s="24">
        <v>1977</v>
      </c>
      <c r="E37" s="18"/>
      <c r="F37" s="19">
        <v>0.0051967592592592595</v>
      </c>
      <c r="G37" s="20">
        <v>0.07796296296296296</v>
      </c>
      <c r="H37" s="19">
        <v>0.03940972222222222</v>
      </c>
      <c r="I37" s="21">
        <v>0.12256944444444444</v>
      </c>
    </row>
    <row r="38" spans="1:9" ht="12.75">
      <c r="A38" s="16" t="s">
        <v>91</v>
      </c>
      <c r="B38" s="17" t="s">
        <v>92</v>
      </c>
      <c r="C38" s="17" t="s">
        <v>93</v>
      </c>
      <c r="D38" s="24">
        <v>1989</v>
      </c>
      <c r="E38" s="18"/>
      <c r="F38" s="19">
        <v>0.006608796296296297</v>
      </c>
      <c r="G38" s="20"/>
      <c r="H38" s="19"/>
      <c r="I38" s="25" t="s">
        <v>94</v>
      </c>
    </row>
    <row r="39" spans="1:9" ht="12.75">
      <c r="A39" s="26" t="s">
        <v>95</v>
      </c>
      <c r="B39" s="26" t="s">
        <v>96</v>
      </c>
      <c r="C39" s="26" t="s">
        <v>97</v>
      </c>
      <c r="D39" s="26">
        <v>1978</v>
      </c>
      <c r="E39" s="27"/>
      <c r="F39" s="28">
        <v>0.0036111111111111114</v>
      </c>
      <c r="G39" s="29"/>
      <c r="H39" s="28"/>
      <c r="I39" s="30" t="s">
        <v>94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K9" sqref="K9"/>
    </sheetView>
  </sheetViews>
  <sheetFormatPr defaultColWidth="12.57421875" defaultRowHeight="12.75"/>
  <cols>
    <col min="1" max="1" width="11.57421875" style="0" customWidth="1"/>
    <col min="2" max="2" width="18.00390625" style="0" customWidth="1"/>
    <col min="3" max="3" width="21.28125" style="0" customWidth="1"/>
    <col min="4" max="16384" width="11.57421875" style="0" customWidth="1"/>
  </cols>
  <sheetData>
    <row r="1" spans="1:8" ht="12.75">
      <c r="A1" s="317" t="s">
        <v>0</v>
      </c>
      <c r="B1" s="291" t="s">
        <v>1</v>
      </c>
      <c r="C1" s="292" t="s">
        <v>2</v>
      </c>
      <c r="D1" s="307" t="s">
        <v>4</v>
      </c>
      <c r="E1" s="308" t="s">
        <v>278</v>
      </c>
      <c r="F1" s="308" t="s">
        <v>5</v>
      </c>
      <c r="G1" s="309" t="s">
        <v>6</v>
      </c>
      <c r="H1" s="310" t="s">
        <v>198</v>
      </c>
    </row>
    <row r="2" spans="1:8" ht="12.75">
      <c r="A2" s="318" t="s">
        <v>462</v>
      </c>
      <c r="B2" s="228" t="s">
        <v>328</v>
      </c>
      <c r="C2" s="228" t="s">
        <v>432</v>
      </c>
      <c r="D2" s="311">
        <v>0.0028356481481481483</v>
      </c>
      <c r="E2" s="312">
        <v>0.03635416666666667</v>
      </c>
      <c r="F2" s="219">
        <f>E2-D2</f>
        <v>0.03351851851851852</v>
      </c>
      <c r="G2" s="232">
        <f>H2-E2</f>
        <v>0.012372685185185188</v>
      </c>
      <c r="H2" s="313">
        <v>0.048726851851851855</v>
      </c>
    </row>
    <row r="3" spans="1:8" ht="12.75">
      <c r="A3" s="318" t="s">
        <v>463</v>
      </c>
      <c r="B3" s="228" t="s">
        <v>438</v>
      </c>
      <c r="C3" s="228" t="s">
        <v>439</v>
      </c>
      <c r="D3" s="311">
        <v>0.003125</v>
      </c>
      <c r="E3" s="312">
        <v>0.03888888888888889</v>
      </c>
      <c r="F3" s="219">
        <f>E3-D3</f>
        <v>0.03576388888888889</v>
      </c>
      <c r="G3" s="232">
        <f>H3-E3</f>
        <v>0.012499999999999997</v>
      </c>
      <c r="H3" s="313">
        <v>0.05138888888888889</v>
      </c>
    </row>
    <row r="4" spans="1:8" ht="12.75">
      <c r="A4" s="318" t="s">
        <v>464</v>
      </c>
      <c r="B4" s="228" t="s">
        <v>465</v>
      </c>
      <c r="C4" s="228" t="s">
        <v>466</v>
      </c>
      <c r="D4" s="311">
        <v>0.0033564814814814816</v>
      </c>
      <c r="E4" s="312">
        <v>0.03890046296296296</v>
      </c>
      <c r="F4" s="219">
        <f>E4-D4</f>
        <v>0.03554398148148148</v>
      </c>
      <c r="G4" s="232">
        <f>H4-E4</f>
        <v>0.01324074074074074</v>
      </c>
      <c r="H4" s="313">
        <v>0.052141203703703703</v>
      </c>
    </row>
    <row r="5" spans="1:8" ht="12.75">
      <c r="A5" s="318" t="s">
        <v>467</v>
      </c>
      <c r="B5" s="228" t="s">
        <v>24</v>
      </c>
      <c r="C5" s="228" t="s">
        <v>25</v>
      </c>
      <c r="D5" s="311">
        <v>0.0028935185185185184</v>
      </c>
      <c r="E5" s="312">
        <v>0.04016203703703704</v>
      </c>
      <c r="F5" s="219">
        <f>E5-D5</f>
        <v>0.03726851851851852</v>
      </c>
      <c r="G5" s="232">
        <f>H5-E5</f>
        <v>0.013194444444444446</v>
      </c>
      <c r="H5" s="313">
        <v>0.053356481481481484</v>
      </c>
    </row>
    <row r="6" spans="1:8" ht="12.75">
      <c r="A6" s="318" t="s">
        <v>468</v>
      </c>
      <c r="B6" s="228" t="s">
        <v>212</v>
      </c>
      <c r="C6" s="228" t="s">
        <v>25</v>
      </c>
      <c r="D6" s="311">
        <v>0.0033564814814814816</v>
      </c>
      <c r="E6" s="312">
        <v>0.042256944444444444</v>
      </c>
      <c r="F6" s="219">
        <f>E6-D6</f>
        <v>0.03890046296296296</v>
      </c>
      <c r="G6" s="232">
        <f>H6-E6</f>
        <v>0.013645833333333336</v>
      </c>
      <c r="H6" s="313">
        <v>0.05590277777777778</v>
      </c>
    </row>
    <row r="7" spans="1:8" ht="12.75">
      <c r="A7" s="318" t="s">
        <v>469</v>
      </c>
      <c r="B7" s="228" t="s">
        <v>470</v>
      </c>
      <c r="C7" s="228" t="s">
        <v>471</v>
      </c>
      <c r="D7" s="311">
        <v>0.003587962962962963</v>
      </c>
      <c r="E7" s="312">
        <v>0.043055555555555555</v>
      </c>
      <c r="F7" s="219">
        <f>E7-D7</f>
        <v>0.039467592592592596</v>
      </c>
      <c r="G7" s="232">
        <f>H7-E7</f>
        <v>0.013252314814814814</v>
      </c>
      <c r="H7" s="313">
        <v>0.05630787037037037</v>
      </c>
    </row>
    <row r="8" spans="1:8" ht="12.75">
      <c r="A8" s="318" t="s">
        <v>472</v>
      </c>
      <c r="B8" s="228" t="s">
        <v>473</v>
      </c>
      <c r="C8" s="228" t="s">
        <v>474</v>
      </c>
      <c r="D8" s="311">
        <v>0.0035300925925925925</v>
      </c>
      <c r="E8" s="312">
        <v>0.04375</v>
      </c>
      <c r="F8" s="219">
        <f>E8-D8</f>
        <v>0.040219907407407406</v>
      </c>
      <c r="G8" s="232">
        <f>H8-E8</f>
        <v>0.013310185185185189</v>
      </c>
      <c r="H8" s="313">
        <v>0.057060185185185186</v>
      </c>
    </row>
    <row r="9" spans="1:8" ht="12.75">
      <c r="A9" s="318" t="s">
        <v>475</v>
      </c>
      <c r="B9" s="228" t="s">
        <v>476</v>
      </c>
      <c r="C9" s="228" t="s">
        <v>477</v>
      </c>
      <c r="D9" s="311">
        <v>0.003587962962962963</v>
      </c>
      <c r="E9" s="312">
        <v>0.0431712962962963</v>
      </c>
      <c r="F9" s="219">
        <f>E9-D9</f>
        <v>0.03958333333333333</v>
      </c>
      <c r="G9" s="232">
        <f>H9-E9</f>
        <v>0.014467592592592594</v>
      </c>
      <c r="H9" s="313">
        <v>0.05763888888888889</v>
      </c>
    </row>
    <row r="10" spans="1:8" ht="12.75">
      <c r="A10" s="318" t="s">
        <v>478</v>
      </c>
      <c r="B10" s="228" t="s">
        <v>171</v>
      </c>
      <c r="C10" s="228" t="s">
        <v>379</v>
      </c>
      <c r="D10" s="311">
        <v>0.0033564814814814816</v>
      </c>
      <c r="E10" s="312">
        <v>0.04293981481481481</v>
      </c>
      <c r="F10" s="219">
        <f>E10-D10</f>
        <v>0.03958333333333333</v>
      </c>
      <c r="G10" s="232">
        <f>H10-E10</f>
        <v>0.015740740740740743</v>
      </c>
      <c r="H10" s="313">
        <v>0.058680555555555555</v>
      </c>
    </row>
    <row r="11" spans="1:8" ht="12.75">
      <c r="A11" s="318" t="s">
        <v>479</v>
      </c>
      <c r="B11" s="228" t="s">
        <v>480</v>
      </c>
      <c r="C11" s="228" t="s">
        <v>481</v>
      </c>
      <c r="D11" s="311">
        <v>0.002951388888888889</v>
      </c>
      <c r="E11" s="312">
        <v>0.04537037037037037</v>
      </c>
      <c r="F11" s="219">
        <f>E11-D11</f>
        <v>0.04241898148148149</v>
      </c>
      <c r="G11" s="232">
        <f>H11-E11</f>
        <v>0.013888888888888888</v>
      </c>
      <c r="H11" s="313">
        <v>0.05925925925925926</v>
      </c>
    </row>
    <row r="12" spans="1:8" ht="12.75">
      <c r="A12" s="318" t="s">
        <v>482</v>
      </c>
      <c r="B12" s="228" t="s">
        <v>483</v>
      </c>
      <c r="C12" s="228"/>
      <c r="D12" s="311">
        <v>0.0030671296296296297</v>
      </c>
      <c r="E12" s="312">
        <v>0.044675925925925924</v>
      </c>
      <c r="F12" s="219">
        <f>E12-D12</f>
        <v>0.041608796296296297</v>
      </c>
      <c r="G12" s="232">
        <f>H12-E12</f>
        <v>0.015277777777777779</v>
      </c>
      <c r="H12" s="313">
        <v>0.059953703703703703</v>
      </c>
    </row>
    <row r="13" spans="1:8" ht="12.75">
      <c r="A13" s="318" t="s">
        <v>484</v>
      </c>
      <c r="B13" s="228" t="s">
        <v>139</v>
      </c>
      <c r="C13" s="228" t="s">
        <v>25</v>
      </c>
      <c r="D13" s="311">
        <v>0.0032407407407407406</v>
      </c>
      <c r="E13" s="312">
        <v>0.04583333333333333</v>
      </c>
      <c r="F13" s="219">
        <f>E13-D13</f>
        <v>0.04259259259259259</v>
      </c>
      <c r="G13" s="232">
        <f>H13-E13</f>
        <v>0.014930555555555558</v>
      </c>
      <c r="H13" s="313">
        <v>0.06076388888888889</v>
      </c>
    </row>
    <row r="14" spans="1:8" ht="12.75">
      <c r="A14" s="318" t="s">
        <v>485</v>
      </c>
      <c r="B14" s="228" t="s">
        <v>486</v>
      </c>
      <c r="C14" s="228" t="s">
        <v>487</v>
      </c>
      <c r="D14" s="311">
        <v>0.0032407407407407406</v>
      </c>
      <c r="E14" s="312">
        <v>0.04513888888888889</v>
      </c>
      <c r="F14" s="219">
        <f>E14-D14</f>
        <v>0.04189814814814815</v>
      </c>
      <c r="G14" s="232">
        <f>H14-E14</f>
        <v>0.015740740740740743</v>
      </c>
      <c r="H14" s="313">
        <v>0.06087962962962963</v>
      </c>
    </row>
    <row r="15" spans="1:8" ht="12.75">
      <c r="A15" s="318" t="s">
        <v>488</v>
      </c>
      <c r="B15" s="228" t="s">
        <v>489</v>
      </c>
      <c r="C15" s="228" t="s">
        <v>487</v>
      </c>
      <c r="D15" s="311">
        <v>0.003587962962962963</v>
      </c>
      <c r="E15" s="312">
        <v>0.0453125</v>
      </c>
      <c r="F15" s="219">
        <f>E15-D15</f>
        <v>0.04172453703703703</v>
      </c>
      <c r="G15" s="232">
        <f>H15-E15</f>
        <v>0.015567129629629632</v>
      </c>
      <c r="H15" s="313">
        <v>0.06087962962962963</v>
      </c>
    </row>
    <row r="16" spans="1:8" ht="12.75">
      <c r="A16" s="318" t="s">
        <v>490</v>
      </c>
      <c r="B16" s="228" t="s">
        <v>491</v>
      </c>
      <c r="C16" s="228" t="s">
        <v>471</v>
      </c>
      <c r="D16" s="311">
        <v>0.003159722222222222</v>
      </c>
      <c r="E16" s="312">
        <v>0.047453703703703706</v>
      </c>
      <c r="F16" s="219">
        <f>E16-D16</f>
        <v>0.04429398148148148</v>
      </c>
      <c r="G16" s="232">
        <f>H16-E16</f>
        <v>0.015277777777777779</v>
      </c>
      <c r="H16" s="313">
        <v>0.06273148148148149</v>
      </c>
    </row>
    <row r="17" spans="1:8" ht="12.75">
      <c r="A17" s="318" t="s">
        <v>492</v>
      </c>
      <c r="B17" s="228" t="s">
        <v>223</v>
      </c>
      <c r="C17" s="228" t="s">
        <v>224</v>
      </c>
      <c r="D17" s="311">
        <v>0.003414351851851852</v>
      </c>
      <c r="E17" s="312">
        <v>0.04583333333333333</v>
      </c>
      <c r="F17" s="219">
        <f>E17-D17</f>
        <v>0.04241898148148148</v>
      </c>
      <c r="G17" s="232">
        <f>H17-E17</f>
        <v>0.0171875</v>
      </c>
      <c r="H17" s="313">
        <v>0.06302083333333333</v>
      </c>
    </row>
    <row r="18" spans="1:8" ht="12.75">
      <c r="A18" s="318" t="s">
        <v>493</v>
      </c>
      <c r="B18" s="228" t="s">
        <v>182</v>
      </c>
      <c r="C18" s="228" t="s">
        <v>30</v>
      </c>
      <c r="D18" s="311">
        <v>0.003587962962962963</v>
      </c>
      <c r="E18" s="312">
        <v>0.047685185185185185</v>
      </c>
      <c r="F18" s="219">
        <f>E18-D18</f>
        <v>0.04409722222222222</v>
      </c>
      <c r="G18" s="232">
        <f>H18-E18</f>
        <v>0.015740740740740743</v>
      </c>
      <c r="H18" s="313">
        <v>0.06342592592592593</v>
      </c>
    </row>
    <row r="19" spans="1:8" ht="12.75">
      <c r="A19" s="318" t="s">
        <v>494</v>
      </c>
      <c r="B19" s="228" t="s">
        <v>364</v>
      </c>
      <c r="C19" s="228" t="s">
        <v>365</v>
      </c>
      <c r="D19" s="311">
        <v>0.0035300925925925925</v>
      </c>
      <c r="E19" s="312">
        <v>0.04224537037037037</v>
      </c>
      <c r="F19" s="219">
        <f>E19-D19</f>
        <v>0.03871527777777778</v>
      </c>
      <c r="G19" s="232">
        <f>H19-E19</f>
        <v>0.021469907407407403</v>
      </c>
      <c r="H19" s="313">
        <v>0.06371527777777777</v>
      </c>
    </row>
    <row r="20" spans="1:8" ht="12.75">
      <c r="A20" s="318" t="s">
        <v>495</v>
      </c>
      <c r="B20" s="228" t="s">
        <v>453</v>
      </c>
      <c r="C20" s="228" t="s">
        <v>496</v>
      </c>
      <c r="D20" s="311">
        <v>0.003298611111111111</v>
      </c>
      <c r="E20" s="312">
        <v>0.04664351851851852</v>
      </c>
      <c r="F20" s="219">
        <f>E20-D20</f>
        <v>0.04334490740740741</v>
      </c>
      <c r="G20" s="232">
        <f>H20-E20</f>
        <v>0.021412037037037028</v>
      </c>
      <c r="H20" s="313">
        <v>0.06805555555555555</v>
      </c>
    </row>
    <row r="21" spans="1:8" ht="12.75">
      <c r="A21" s="318" t="s">
        <v>497</v>
      </c>
      <c r="B21" s="228" t="s">
        <v>18</v>
      </c>
      <c r="C21" s="228" t="s">
        <v>19</v>
      </c>
      <c r="D21" s="311">
        <v>0.003472222222222222</v>
      </c>
      <c r="E21" s="312">
        <v>0.053125</v>
      </c>
      <c r="F21" s="219">
        <f>E21-D21</f>
        <v>0.049652777777777775</v>
      </c>
      <c r="G21" s="232">
        <f>H21-E21</f>
        <v>0.02025462962962963</v>
      </c>
      <c r="H21" s="313">
        <v>0.07337962962962963</v>
      </c>
    </row>
    <row r="22" spans="1:8" ht="12.75">
      <c r="A22" s="318" t="s">
        <v>498</v>
      </c>
      <c r="B22" s="228" t="s">
        <v>404</v>
      </c>
      <c r="C22" s="228" t="s">
        <v>392</v>
      </c>
      <c r="D22" s="311">
        <v>0.003414351851851852</v>
      </c>
      <c r="E22" s="312">
        <v>0.059722222222222225</v>
      </c>
      <c r="F22" s="219">
        <f>E22-D22</f>
        <v>0.056307870370370376</v>
      </c>
      <c r="G22" s="232">
        <f>H22-E22</f>
        <v>0.014236111111111109</v>
      </c>
      <c r="H22" s="313">
        <v>0.07395833333333333</v>
      </c>
    </row>
    <row r="23" spans="1:8" ht="12.75">
      <c r="A23" s="318" t="s">
        <v>499</v>
      </c>
      <c r="B23" s="228" t="s">
        <v>384</v>
      </c>
      <c r="C23" s="228" t="s">
        <v>285</v>
      </c>
      <c r="D23" s="311">
        <v>0.003587962962962963</v>
      </c>
      <c r="E23" s="312">
        <v>0.05572916666666667</v>
      </c>
      <c r="F23" s="219">
        <f>E23-D23</f>
        <v>0.052141203703703703</v>
      </c>
      <c r="G23" s="232">
        <f>H23-E23</f>
        <v>0.02042824074074074</v>
      </c>
      <c r="H23" s="313">
        <v>0.07615740740740741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H5" sqref="H5"/>
    </sheetView>
  </sheetViews>
  <sheetFormatPr defaultColWidth="9.140625" defaultRowHeight="12.75"/>
  <cols>
    <col min="2" max="2" width="18.8515625" style="0" customWidth="1"/>
    <col min="3" max="3" width="37.421875" style="0" customWidth="1"/>
  </cols>
  <sheetData>
    <row r="1" spans="1:12" ht="12.75">
      <c r="A1" s="31" t="s">
        <v>0</v>
      </c>
      <c r="B1" s="32" t="s">
        <v>1</v>
      </c>
      <c r="C1" s="32" t="s">
        <v>2</v>
      </c>
      <c r="D1" s="32" t="s">
        <v>3</v>
      </c>
      <c r="E1" s="33" t="s">
        <v>4</v>
      </c>
      <c r="F1" s="34" t="s">
        <v>98</v>
      </c>
      <c r="G1" s="35" t="s">
        <v>5</v>
      </c>
      <c r="H1" s="36" t="s">
        <v>99</v>
      </c>
      <c r="I1" s="37" t="s">
        <v>6</v>
      </c>
      <c r="J1" s="38" t="s">
        <v>100</v>
      </c>
      <c r="K1" s="38" t="s">
        <v>101</v>
      </c>
      <c r="L1" s="39" t="s">
        <v>7</v>
      </c>
    </row>
    <row r="2" spans="1:12" ht="12.75">
      <c r="A2" s="40" t="s">
        <v>8</v>
      </c>
      <c r="B2" s="41" t="s">
        <v>102</v>
      </c>
      <c r="C2" s="42" t="s">
        <v>103</v>
      </c>
      <c r="D2" s="42">
        <v>1975</v>
      </c>
      <c r="E2" s="43">
        <v>0.006307870370370371</v>
      </c>
      <c r="F2" s="44" t="s">
        <v>89</v>
      </c>
      <c r="G2" s="45">
        <f>J2-E2</f>
        <v>0.02991898148148148</v>
      </c>
      <c r="H2" s="46" t="s">
        <v>8</v>
      </c>
      <c r="I2" s="47">
        <f>L2-J2</f>
        <v>0.016643518518518523</v>
      </c>
      <c r="J2" s="48">
        <v>0.03622685185185185</v>
      </c>
      <c r="K2" s="49" t="s">
        <v>33</v>
      </c>
      <c r="L2" s="50">
        <v>0.05287037037037037</v>
      </c>
    </row>
    <row r="3" spans="1:12" ht="12.75">
      <c r="A3" s="51" t="s">
        <v>11</v>
      </c>
      <c r="B3" s="52" t="s">
        <v>104</v>
      </c>
      <c r="C3" s="53" t="s">
        <v>105</v>
      </c>
      <c r="D3" s="53">
        <v>1979</v>
      </c>
      <c r="E3" s="54">
        <v>0.005497685185185185</v>
      </c>
      <c r="F3" s="55" t="s">
        <v>69</v>
      </c>
      <c r="G3" s="45">
        <f>J3-E3</f>
        <v>0.030844907407407408</v>
      </c>
      <c r="H3" s="46" t="s">
        <v>11</v>
      </c>
      <c r="I3" s="56">
        <f>L3-J3</f>
        <v>0.017199074074074082</v>
      </c>
      <c r="J3" s="57">
        <v>0.03634259259259259</v>
      </c>
      <c r="K3" s="57" t="s">
        <v>45</v>
      </c>
      <c r="L3" s="58">
        <v>0.053541666666666675</v>
      </c>
    </row>
    <row r="4" spans="1:12" ht="12.75">
      <c r="A4" s="51" t="s">
        <v>14</v>
      </c>
      <c r="B4" s="52" t="s">
        <v>27</v>
      </c>
      <c r="C4" s="53" t="s">
        <v>106</v>
      </c>
      <c r="D4" s="53">
        <v>1984</v>
      </c>
      <c r="E4" s="54">
        <v>0.004108796296296296</v>
      </c>
      <c r="F4" s="55" t="s">
        <v>14</v>
      </c>
      <c r="G4" s="45">
        <f>J4-E4</f>
        <v>0.03408564814814814</v>
      </c>
      <c r="H4" s="46" t="s">
        <v>17</v>
      </c>
      <c r="I4" s="56">
        <f>L4-J4</f>
        <v>0.01591435185185186</v>
      </c>
      <c r="J4" s="57">
        <v>0.03819444444444444</v>
      </c>
      <c r="K4" s="57" t="s">
        <v>20</v>
      </c>
      <c r="L4" s="58">
        <v>0.0541087962962963</v>
      </c>
    </row>
    <row r="5" spans="1:12" ht="12.75">
      <c r="A5" s="51" t="s">
        <v>17</v>
      </c>
      <c r="B5" s="53" t="s">
        <v>107</v>
      </c>
      <c r="C5" s="53" t="s">
        <v>108</v>
      </c>
      <c r="D5" s="53">
        <v>1977</v>
      </c>
      <c r="E5" s="54">
        <v>0.005497685185185185</v>
      </c>
      <c r="F5" s="44" t="s">
        <v>71</v>
      </c>
      <c r="G5" s="45">
        <f>J5-E5</f>
        <v>0.03373842592592592</v>
      </c>
      <c r="H5" s="46" t="s">
        <v>14</v>
      </c>
      <c r="I5" s="56">
        <f>L5-J5</f>
        <v>0.014976851851851852</v>
      </c>
      <c r="J5" s="57">
        <v>0.03923611111111111</v>
      </c>
      <c r="K5" s="57" t="s">
        <v>8</v>
      </c>
      <c r="L5" s="58">
        <v>0.05421296296296296</v>
      </c>
    </row>
    <row r="6" spans="1:12" ht="12.75">
      <c r="A6" s="51" t="s">
        <v>20</v>
      </c>
      <c r="B6" s="53" t="s">
        <v>9</v>
      </c>
      <c r="C6" s="53" t="s">
        <v>10</v>
      </c>
      <c r="D6" s="53">
        <v>1981</v>
      </c>
      <c r="E6" s="54">
        <v>0.004861111111111111</v>
      </c>
      <c r="F6" s="55" t="s">
        <v>52</v>
      </c>
      <c r="G6" s="45">
        <f>J6-E6</f>
        <v>0.034513888888888886</v>
      </c>
      <c r="H6" s="46" t="s">
        <v>20</v>
      </c>
      <c r="I6" s="56">
        <f>L6-J6</f>
        <v>0.015081018518518521</v>
      </c>
      <c r="J6" s="59">
        <v>0.039375</v>
      </c>
      <c r="K6" s="59" t="s">
        <v>11</v>
      </c>
      <c r="L6" s="58">
        <v>0.05445601851851852</v>
      </c>
    </row>
    <row r="7" spans="1:12" ht="12.75">
      <c r="A7" s="51" t="s">
        <v>23</v>
      </c>
      <c r="B7" s="60" t="s">
        <v>18</v>
      </c>
      <c r="C7" s="60" t="s">
        <v>19</v>
      </c>
      <c r="D7" s="53">
        <v>1976</v>
      </c>
      <c r="E7" s="54">
        <v>0.004189814814814815</v>
      </c>
      <c r="F7" s="55" t="s">
        <v>17</v>
      </c>
      <c r="G7" s="45">
        <f>J7-E7</f>
        <v>0.03533564814814815</v>
      </c>
      <c r="H7" s="46" t="s">
        <v>23</v>
      </c>
      <c r="I7" s="56">
        <f>L7-J7</f>
        <v>0.01708333333333334</v>
      </c>
      <c r="J7" s="61">
        <v>0.039525462962962964</v>
      </c>
      <c r="K7" s="57" t="s">
        <v>40</v>
      </c>
      <c r="L7" s="58">
        <v>0.0566087962962963</v>
      </c>
    </row>
    <row r="8" spans="1:12" ht="12.75">
      <c r="A8" s="51" t="s">
        <v>26</v>
      </c>
      <c r="B8" s="60" t="s">
        <v>24</v>
      </c>
      <c r="C8" s="60" t="s">
        <v>25</v>
      </c>
      <c r="D8" s="53">
        <v>1973</v>
      </c>
      <c r="E8" s="54">
        <v>0.0037615740740740743</v>
      </c>
      <c r="F8" s="44" t="s">
        <v>8</v>
      </c>
      <c r="G8" s="45">
        <f>J8-E8</f>
        <v>0.03715277777777777</v>
      </c>
      <c r="H8" s="46" t="s">
        <v>35</v>
      </c>
      <c r="I8" s="56">
        <f>L8-J8</f>
        <v>0.015821759259259258</v>
      </c>
      <c r="J8" s="59">
        <v>0.04091435185185185</v>
      </c>
      <c r="K8" s="59" t="s">
        <v>17</v>
      </c>
      <c r="L8" s="58">
        <v>0.056736111111111105</v>
      </c>
    </row>
    <row r="9" spans="1:12" ht="12.75">
      <c r="A9" s="51" t="s">
        <v>28</v>
      </c>
      <c r="B9" s="60" t="s">
        <v>109</v>
      </c>
      <c r="C9" s="53" t="s">
        <v>30</v>
      </c>
      <c r="D9" s="53">
        <v>1976</v>
      </c>
      <c r="E9" s="54">
        <v>0.004664351851851852</v>
      </c>
      <c r="F9" s="55" t="s">
        <v>38</v>
      </c>
      <c r="G9" s="45">
        <f>J9-E9</f>
        <v>0.03604166666666667</v>
      </c>
      <c r="H9" s="46" t="s">
        <v>31</v>
      </c>
      <c r="I9" s="56">
        <f>L9-J9</f>
        <v>0.016701388888888884</v>
      </c>
      <c r="J9" s="59">
        <v>0.04070601851851852</v>
      </c>
      <c r="K9" s="59" t="s">
        <v>38</v>
      </c>
      <c r="L9" s="58">
        <v>0.05740740740740741</v>
      </c>
    </row>
    <row r="10" spans="1:12" ht="12.75">
      <c r="A10" s="51" t="s">
        <v>31</v>
      </c>
      <c r="B10" s="60" t="s">
        <v>36</v>
      </c>
      <c r="C10" s="53" t="s">
        <v>37</v>
      </c>
      <c r="D10" s="60">
        <v>1976</v>
      </c>
      <c r="E10" s="54">
        <v>0.004571759259259259</v>
      </c>
      <c r="F10" s="55" t="s">
        <v>31</v>
      </c>
      <c r="G10" s="45">
        <f>J10-E10</f>
        <v>0.03576388888888889</v>
      </c>
      <c r="H10" s="46" t="s">
        <v>26</v>
      </c>
      <c r="I10" s="56">
        <f>L10-J10</f>
        <v>0.01756944444444445</v>
      </c>
      <c r="J10" s="59">
        <v>0.04033564814814815</v>
      </c>
      <c r="K10" s="57" t="s">
        <v>54</v>
      </c>
      <c r="L10" s="58">
        <v>0.0579050925925926</v>
      </c>
    </row>
    <row r="11" spans="1:12" ht="12.75">
      <c r="A11" s="51" t="s">
        <v>33</v>
      </c>
      <c r="B11" s="53" t="s">
        <v>12</v>
      </c>
      <c r="C11" s="53" t="s">
        <v>110</v>
      </c>
      <c r="D11" s="60">
        <v>1984</v>
      </c>
      <c r="E11" s="54">
        <v>0.004398148148148148</v>
      </c>
      <c r="F11" s="44" t="s">
        <v>23</v>
      </c>
      <c r="G11" s="45">
        <f>J11-E11</f>
        <v>0.037442129629629624</v>
      </c>
      <c r="H11" s="46" t="s">
        <v>38</v>
      </c>
      <c r="I11" s="56">
        <f>L11-J11</f>
        <v>0.016296296296296302</v>
      </c>
      <c r="J11" s="59">
        <v>0.041840277777777775</v>
      </c>
      <c r="K11" s="59" t="s">
        <v>23</v>
      </c>
      <c r="L11" s="58">
        <v>0.05813657407407408</v>
      </c>
    </row>
    <row r="12" spans="1:12" ht="12.75">
      <c r="A12" s="51" t="s">
        <v>35</v>
      </c>
      <c r="B12" s="60" t="s">
        <v>21</v>
      </c>
      <c r="C12" s="60" t="s">
        <v>22</v>
      </c>
      <c r="D12" s="60">
        <v>1981</v>
      </c>
      <c r="E12" s="54">
        <v>0.004571759259259259</v>
      </c>
      <c r="F12" s="55" t="s">
        <v>33</v>
      </c>
      <c r="G12" s="45">
        <f>J12-E12</f>
        <v>0.03613425925925926</v>
      </c>
      <c r="H12" s="46" t="s">
        <v>33</v>
      </c>
      <c r="I12" s="56">
        <f>L12-J12</f>
        <v>0.01751157407407407</v>
      </c>
      <c r="J12" s="59">
        <v>0.04070601851851852</v>
      </c>
      <c r="K12" s="57" t="s">
        <v>50</v>
      </c>
      <c r="L12" s="58">
        <v>0.05821759259259259</v>
      </c>
    </row>
    <row r="13" spans="1:12" ht="12.75">
      <c r="A13" s="51" t="s">
        <v>38</v>
      </c>
      <c r="B13" s="60" t="s">
        <v>111</v>
      </c>
      <c r="C13" s="60" t="s">
        <v>112</v>
      </c>
      <c r="D13" s="60">
        <v>1968</v>
      </c>
      <c r="E13" s="54">
        <v>0.006481481481481481</v>
      </c>
      <c r="F13" s="55" t="s">
        <v>95</v>
      </c>
      <c r="G13" s="45">
        <f>J13-E13</f>
        <v>0.03584490740740741</v>
      </c>
      <c r="H13" s="46" t="s">
        <v>28</v>
      </c>
      <c r="I13" s="56">
        <f>L13-J13</f>
        <v>0.01741898148148148</v>
      </c>
      <c r="J13" s="59">
        <v>0.04232638888888889</v>
      </c>
      <c r="K13" s="59" t="s">
        <v>47</v>
      </c>
      <c r="L13" s="58">
        <v>0.05974537037037037</v>
      </c>
    </row>
    <row r="14" spans="1:12" ht="12.75">
      <c r="A14" s="51" t="s">
        <v>40</v>
      </c>
      <c r="B14" s="60" t="s">
        <v>113</v>
      </c>
      <c r="C14" s="53" t="s">
        <v>56</v>
      </c>
      <c r="D14" s="60">
        <v>1980</v>
      </c>
      <c r="E14" s="54">
        <v>0.004571759259259259</v>
      </c>
      <c r="F14" s="44" t="s">
        <v>35</v>
      </c>
      <c r="G14" s="45">
        <f>J14-E14</f>
        <v>0.04010416666666666</v>
      </c>
      <c r="H14" s="46" t="s">
        <v>50</v>
      </c>
      <c r="I14" s="56">
        <f>L14-J14</f>
        <v>0.015300925925925933</v>
      </c>
      <c r="J14" s="59">
        <v>0.044675925925925924</v>
      </c>
      <c r="K14" s="57" t="s">
        <v>14</v>
      </c>
      <c r="L14" s="58">
        <v>0.05997685185185186</v>
      </c>
    </row>
    <row r="15" spans="1:12" ht="12.75">
      <c r="A15" s="51" t="s">
        <v>42</v>
      </c>
      <c r="B15" s="60" t="s">
        <v>114</v>
      </c>
      <c r="C15" s="60" t="s">
        <v>115</v>
      </c>
      <c r="D15" s="60">
        <v>1977</v>
      </c>
      <c r="E15" s="54">
        <v>0.004398148148148148</v>
      </c>
      <c r="F15" s="55" t="s">
        <v>26</v>
      </c>
      <c r="G15" s="45">
        <f>J15-E15</f>
        <v>0.03792824074074074</v>
      </c>
      <c r="H15" s="46" t="s">
        <v>42</v>
      </c>
      <c r="I15" s="56">
        <f>L15-J15</f>
        <v>0.01768518518518518</v>
      </c>
      <c r="J15" s="59">
        <v>0.04232638888888889</v>
      </c>
      <c r="K15" s="59" t="s">
        <v>57</v>
      </c>
      <c r="L15" s="58">
        <v>0.06001157407407407</v>
      </c>
    </row>
    <row r="16" spans="1:12" ht="12.75">
      <c r="A16" s="51" t="s">
        <v>45</v>
      </c>
      <c r="B16" s="60" t="s">
        <v>116</v>
      </c>
      <c r="C16" s="53" t="s">
        <v>117</v>
      </c>
      <c r="D16" s="60">
        <v>1985</v>
      </c>
      <c r="E16" s="54">
        <v>0.004861111111111111</v>
      </c>
      <c r="F16" s="55" t="s">
        <v>54</v>
      </c>
      <c r="G16" s="45">
        <f>J16-E16</f>
        <v>0.03746527777777778</v>
      </c>
      <c r="H16" s="46" t="s">
        <v>40</v>
      </c>
      <c r="I16" s="56">
        <f>L16-J16</f>
        <v>0.01979166666666666</v>
      </c>
      <c r="J16" s="59">
        <v>0.04232638888888889</v>
      </c>
      <c r="K16" s="59" t="s">
        <v>77</v>
      </c>
      <c r="L16" s="58">
        <v>0.06211805555555555</v>
      </c>
    </row>
    <row r="17" spans="1:12" ht="12.75">
      <c r="A17" s="51" t="s">
        <v>47</v>
      </c>
      <c r="B17" s="60" t="s">
        <v>118</v>
      </c>
      <c r="C17" s="53" t="s">
        <v>119</v>
      </c>
      <c r="D17" s="60">
        <v>1985</v>
      </c>
      <c r="E17" s="54">
        <v>0.005381944444444444</v>
      </c>
      <c r="F17" s="44" t="s">
        <v>67</v>
      </c>
      <c r="G17" s="45">
        <f>J17-E17</f>
        <v>0.04100694444444444</v>
      </c>
      <c r="H17" s="46" t="s">
        <v>54</v>
      </c>
      <c r="I17" s="56">
        <f>L17-J17</f>
        <v>0.01644675925925925</v>
      </c>
      <c r="J17" s="59">
        <v>0.04638888888888889</v>
      </c>
      <c r="K17" s="57" t="s">
        <v>26</v>
      </c>
      <c r="L17" s="58">
        <v>0.06283564814814814</v>
      </c>
    </row>
    <row r="18" spans="1:12" ht="12.75">
      <c r="A18" s="51" t="s">
        <v>50</v>
      </c>
      <c r="B18" s="60" t="s">
        <v>120</v>
      </c>
      <c r="C18" s="53" t="s">
        <v>121</v>
      </c>
      <c r="D18" s="60">
        <v>1977</v>
      </c>
      <c r="E18" s="54">
        <v>0.004861111111111111</v>
      </c>
      <c r="F18" s="55" t="s">
        <v>57</v>
      </c>
      <c r="G18" s="45">
        <f>J18-E18</f>
        <v>0.041921296296296304</v>
      </c>
      <c r="H18" s="46" t="s">
        <v>61</v>
      </c>
      <c r="I18" s="56">
        <f>L18-J18</f>
        <v>0.016585648148148155</v>
      </c>
      <c r="J18" s="59">
        <v>0.04678240740740741</v>
      </c>
      <c r="K18" s="59" t="s">
        <v>28</v>
      </c>
      <c r="L18" s="58">
        <v>0.06336805555555557</v>
      </c>
    </row>
    <row r="19" spans="1:12" ht="12.75">
      <c r="A19" s="51" t="s">
        <v>52</v>
      </c>
      <c r="B19" s="60" t="s">
        <v>60</v>
      </c>
      <c r="C19" s="53" t="s">
        <v>13</v>
      </c>
      <c r="D19" s="60">
        <v>1980</v>
      </c>
      <c r="E19" s="54">
        <v>0.004861111111111111</v>
      </c>
      <c r="F19" s="55" t="s">
        <v>59</v>
      </c>
      <c r="G19" s="45">
        <f>J19-E19</f>
        <v>0.03943287037037037</v>
      </c>
      <c r="H19" s="46" t="s">
        <v>47</v>
      </c>
      <c r="I19" s="56">
        <f>L19-J19</f>
        <v>0.01976851851851851</v>
      </c>
      <c r="J19" s="59">
        <v>0.04429398148148148</v>
      </c>
      <c r="K19" s="57" t="s">
        <v>75</v>
      </c>
      <c r="L19" s="58">
        <v>0.0640625</v>
      </c>
    </row>
    <row r="20" spans="1:12" ht="12.75">
      <c r="A20" s="51" t="s">
        <v>54</v>
      </c>
      <c r="B20" s="60" t="s">
        <v>122</v>
      </c>
      <c r="C20" s="53" t="s">
        <v>30</v>
      </c>
      <c r="D20" s="60">
        <v>1979</v>
      </c>
      <c r="E20" s="54">
        <v>0.005787037037037038</v>
      </c>
      <c r="F20" s="44" t="s">
        <v>79</v>
      </c>
      <c r="G20" s="45">
        <f>J20-E20</f>
        <v>0.04128472222222223</v>
      </c>
      <c r="H20" s="46" t="s">
        <v>57</v>
      </c>
      <c r="I20" s="56">
        <f>L20-J20</f>
        <v>0.017152777777777774</v>
      </c>
      <c r="J20" s="59">
        <v>0.047071759259259265</v>
      </c>
      <c r="K20" s="59" t="s">
        <v>42</v>
      </c>
      <c r="L20" s="58">
        <v>0.06422453703703704</v>
      </c>
    </row>
    <row r="21" spans="1:12" ht="12.75">
      <c r="A21" s="51" t="s">
        <v>57</v>
      </c>
      <c r="B21" s="60" t="s">
        <v>123</v>
      </c>
      <c r="C21" s="60" t="s">
        <v>124</v>
      </c>
      <c r="D21" s="60">
        <v>1986</v>
      </c>
      <c r="E21" s="54"/>
      <c r="F21" s="55"/>
      <c r="G21" s="45"/>
      <c r="H21" s="46"/>
      <c r="I21" s="56">
        <f>L21-J21</f>
        <v>0.021180555555555543</v>
      </c>
      <c r="J21" s="59">
        <v>0.0431712962962963</v>
      </c>
      <c r="K21" s="57" t="s">
        <v>87</v>
      </c>
      <c r="L21" s="58">
        <v>0.06435185185185184</v>
      </c>
    </row>
    <row r="22" spans="1:12" ht="12.75">
      <c r="A22" s="51" t="s">
        <v>59</v>
      </c>
      <c r="B22" s="60" t="s">
        <v>125</v>
      </c>
      <c r="C22" s="60" t="s">
        <v>112</v>
      </c>
      <c r="D22" s="60">
        <v>1980</v>
      </c>
      <c r="E22" s="54">
        <v>0.004340277777777778</v>
      </c>
      <c r="F22" s="55" t="s">
        <v>20</v>
      </c>
      <c r="G22" s="45">
        <f>J22-E22</f>
        <v>0.039155092592592596</v>
      </c>
      <c r="H22" s="46" t="s">
        <v>45</v>
      </c>
      <c r="I22" s="56">
        <f>L22-J22</f>
        <v>0.02086805555555555</v>
      </c>
      <c r="J22" s="59">
        <v>0.04349537037037037</v>
      </c>
      <c r="K22" s="57" t="s">
        <v>83</v>
      </c>
      <c r="L22" s="58">
        <v>0.06436342592592592</v>
      </c>
    </row>
    <row r="23" spans="1:12" ht="12.75">
      <c r="A23" s="51" t="s">
        <v>61</v>
      </c>
      <c r="B23" s="60" t="s">
        <v>126</v>
      </c>
      <c r="C23" s="60" t="s">
        <v>127</v>
      </c>
      <c r="D23" s="62">
        <v>1979</v>
      </c>
      <c r="E23" s="54">
        <v>0.00474537037037037</v>
      </c>
      <c r="F23" s="44" t="s">
        <v>40</v>
      </c>
      <c r="G23" s="45">
        <f>J23-E23</f>
        <v>0.04232638888888889</v>
      </c>
      <c r="H23" s="46" t="s">
        <v>65</v>
      </c>
      <c r="I23" s="56">
        <f>L23-J23</f>
        <v>0.017511574074074075</v>
      </c>
      <c r="J23" s="59">
        <v>0.047071759259259265</v>
      </c>
      <c r="K23" s="59" t="s">
        <v>52</v>
      </c>
      <c r="L23" s="58">
        <v>0.06458333333333334</v>
      </c>
    </row>
    <row r="24" spans="1:12" ht="12.75">
      <c r="A24" s="51" t="s">
        <v>63</v>
      </c>
      <c r="B24" s="60" t="s">
        <v>128</v>
      </c>
      <c r="C24" s="60" t="s">
        <v>13</v>
      </c>
      <c r="D24" s="63">
        <v>1977</v>
      </c>
      <c r="E24" s="54"/>
      <c r="F24" s="55"/>
      <c r="G24" s="45"/>
      <c r="H24" s="46"/>
      <c r="I24" s="56">
        <f>L24-J24</f>
        <v>0.018055555555555554</v>
      </c>
      <c r="J24" s="57">
        <v>0.04693287037037037</v>
      </c>
      <c r="K24" s="59" t="s">
        <v>61</v>
      </c>
      <c r="L24" s="58">
        <v>0.06498842592592592</v>
      </c>
    </row>
    <row r="25" spans="1:12" ht="12.75">
      <c r="A25" s="51" t="s">
        <v>65</v>
      </c>
      <c r="B25" s="60" t="s">
        <v>129</v>
      </c>
      <c r="C25" s="60" t="s">
        <v>130</v>
      </c>
      <c r="D25" s="63">
        <v>1970</v>
      </c>
      <c r="E25" s="54"/>
      <c r="F25" s="55"/>
      <c r="G25" s="45"/>
      <c r="H25" s="46"/>
      <c r="I25" s="56">
        <f>L25-J25</f>
        <v>0.016689814814814817</v>
      </c>
      <c r="J25" s="57">
        <v>0.048587962962962965</v>
      </c>
      <c r="K25" s="57" t="s">
        <v>35</v>
      </c>
      <c r="L25" s="58">
        <v>0.06527777777777778</v>
      </c>
    </row>
    <row r="26" spans="1:12" ht="12.75">
      <c r="A26" s="51" t="s">
        <v>67</v>
      </c>
      <c r="B26" s="52" t="s">
        <v>131</v>
      </c>
      <c r="C26" s="60" t="s">
        <v>132</v>
      </c>
      <c r="D26" s="63">
        <v>1978</v>
      </c>
      <c r="E26" s="54">
        <v>0.005960648148148148</v>
      </c>
      <c r="F26" s="44" t="s">
        <v>81</v>
      </c>
      <c r="G26" s="45">
        <f>J26-E26</f>
        <v>0.040231481481481486</v>
      </c>
      <c r="H26" s="46" t="s">
        <v>52</v>
      </c>
      <c r="I26" s="56">
        <f>L26-J26</f>
        <v>0.02006944444444444</v>
      </c>
      <c r="J26" s="57">
        <v>0.04619212962962963</v>
      </c>
      <c r="K26" s="57" t="s">
        <v>79</v>
      </c>
      <c r="L26" s="58">
        <v>0.06626157407407407</v>
      </c>
    </row>
    <row r="27" spans="1:12" ht="12.75">
      <c r="A27" s="51" t="s">
        <v>69</v>
      </c>
      <c r="B27" s="60" t="s">
        <v>133</v>
      </c>
      <c r="C27" s="60" t="s">
        <v>30</v>
      </c>
      <c r="D27" s="63">
        <v>1962</v>
      </c>
      <c r="E27" s="54">
        <v>0.00474537037037037</v>
      </c>
      <c r="F27" s="55" t="s">
        <v>42</v>
      </c>
      <c r="G27" s="45">
        <f>J27-E27</f>
        <v>0.04311342592592592</v>
      </c>
      <c r="H27" s="46" t="s">
        <v>67</v>
      </c>
      <c r="I27" s="56">
        <f>L27-J27</f>
        <v>0.018831018518518518</v>
      </c>
      <c r="J27" s="57">
        <v>0.047858796296296295</v>
      </c>
      <c r="K27" s="57" t="s">
        <v>67</v>
      </c>
      <c r="L27" s="58">
        <v>0.06668981481481481</v>
      </c>
    </row>
    <row r="28" spans="1:12" ht="12.75">
      <c r="A28" s="51" t="s">
        <v>71</v>
      </c>
      <c r="B28" s="60" t="s">
        <v>134</v>
      </c>
      <c r="C28" s="60" t="s">
        <v>13</v>
      </c>
      <c r="D28" s="63">
        <v>1980</v>
      </c>
      <c r="E28" s="54">
        <v>0.004456018518518518</v>
      </c>
      <c r="F28" s="55" t="s">
        <v>28</v>
      </c>
      <c r="G28" s="45">
        <f>J28-E28</f>
        <v>0.04232638888888889</v>
      </c>
      <c r="H28" s="46" t="s">
        <v>63</v>
      </c>
      <c r="I28" s="56">
        <f>L28-J28</f>
        <v>0.020092592592592592</v>
      </c>
      <c r="J28" s="64">
        <v>0.04678240740740741</v>
      </c>
      <c r="K28" s="59" t="s">
        <v>81</v>
      </c>
      <c r="L28" s="58">
        <v>0.066875</v>
      </c>
    </row>
    <row r="29" spans="1:12" ht="12.75">
      <c r="A29" s="51" t="s">
        <v>73</v>
      </c>
      <c r="B29" s="53" t="s">
        <v>135</v>
      </c>
      <c r="C29" s="60" t="s">
        <v>136</v>
      </c>
      <c r="D29" s="63">
        <v>1982</v>
      </c>
      <c r="E29" s="54">
        <v>0.005497685185185185</v>
      </c>
      <c r="F29" s="44" t="s">
        <v>73</v>
      </c>
      <c r="G29" s="45">
        <f>J29-E29</f>
        <v>0.04157407407407408</v>
      </c>
      <c r="H29" s="46" t="s">
        <v>59</v>
      </c>
      <c r="I29" s="56">
        <f>L29-J29</f>
        <v>0.020983796296296285</v>
      </c>
      <c r="J29" s="59">
        <v>0.047071759259259265</v>
      </c>
      <c r="K29" s="59" t="s">
        <v>85</v>
      </c>
      <c r="L29" s="58">
        <v>0.06805555555555555</v>
      </c>
    </row>
    <row r="30" spans="1:12" ht="12.75">
      <c r="A30" s="51" t="s">
        <v>75</v>
      </c>
      <c r="B30" s="53" t="s">
        <v>43</v>
      </c>
      <c r="C30" s="60" t="s">
        <v>137</v>
      </c>
      <c r="D30" s="53">
        <v>1969</v>
      </c>
      <c r="E30" s="54">
        <v>0.006192129629629629</v>
      </c>
      <c r="F30" s="55" t="s">
        <v>85</v>
      </c>
      <c r="G30" s="45">
        <f>J30-E30</f>
        <v>0.04412037037037037</v>
      </c>
      <c r="H30" s="46" t="s">
        <v>69</v>
      </c>
      <c r="I30" s="56">
        <f>L30-J30</f>
        <v>0.01936342592592593</v>
      </c>
      <c r="J30" s="64">
        <v>0.0503125</v>
      </c>
      <c r="K30" s="57" t="s">
        <v>71</v>
      </c>
      <c r="L30" s="58">
        <v>0.06967592592592593</v>
      </c>
    </row>
    <row r="31" spans="1:12" ht="12.75">
      <c r="A31" s="51" t="s">
        <v>77</v>
      </c>
      <c r="B31" s="53" t="s">
        <v>138</v>
      </c>
      <c r="C31" s="60" t="s">
        <v>30</v>
      </c>
      <c r="D31" s="63">
        <v>1982</v>
      </c>
      <c r="E31" s="54">
        <v>0.006192129629629629</v>
      </c>
      <c r="F31" s="55" t="s">
        <v>87</v>
      </c>
      <c r="G31" s="45">
        <f>J31-E31</f>
        <v>0.04583333333333333</v>
      </c>
      <c r="H31" s="46" t="s">
        <v>75</v>
      </c>
      <c r="I31" s="56">
        <f>L31-J31</f>
        <v>0.018344907407407414</v>
      </c>
      <c r="J31" s="64">
        <v>0.05202546296296296</v>
      </c>
      <c r="K31" s="59" t="s">
        <v>65</v>
      </c>
      <c r="L31" s="58">
        <v>0.07037037037037037</v>
      </c>
    </row>
    <row r="32" spans="1:12" ht="12.75">
      <c r="A32" s="51" t="s">
        <v>79</v>
      </c>
      <c r="B32" s="53" t="s">
        <v>139</v>
      </c>
      <c r="C32" s="60" t="s">
        <v>25</v>
      </c>
      <c r="D32" s="63">
        <v>1968</v>
      </c>
      <c r="E32" s="54"/>
      <c r="F32" s="44"/>
      <c r="G32" s="45"/>
      <c r="H32" s="46"/>
      <c r="I32" s="56">
        <f>L32-J32</f>
        <v>0.0180787037037037</v>
      </c>
      <c r="J32" s="64">
        <v>0.052986111111111116</v>
      </c>
      <c r="K32" s="57" t="s">
        <v>63</v>
      </c>
      <c r="L32" s="58">
        <v>0.07106481481481482</v>
      </c>
    </row>
    <row r="33" spans="1:12" ht="12.75">
      <c r="A33" s="51" t="s">
        <v>81</v>
      </c>
      <c r="B33" s="52" t="s">
        <v>140</v>
      </c>
      <c r="C33" s="60" t="s">
        <v>127</v>
      </c>
      <c r="D33" s="63">
        <v>1980</v>
      </c>
      <c r="E33" s="54">
        <v>0.00474537037037037</v>
      </c>
      <c r="F33" s="55" t="s">
        <v>45</v>
      </c>
      <c r="G33" s="45">
        <f>J33-E33</f>
        <v>0.04708333333333333</v>
      </c>
      <c r="H33" s="46" t="s">
        <v>79</v>
      </c>
      <c r="I33" s="56">
        <f>L33-J33</f>
        <v>0.019328703703703702</v>
      </c>
      <c r="J33" s="64">
        <v>0.0518287037037037</v>
      </c>
      <c r="K33" s="59" t="s">
        <v>69</v>
      </c>
      <c r="L33" s="58">
        <v>0.0711574074074074</v>
      </c>
    </row>
    <row r="34" spans="1:12" ht="12.75">
      <c r="A34" s="51" t="s">
        <v>83</v>
      </c>
      <c r="B34" s="52" t="s">
        <v>141</v>
      </c>
      <c r="C34" s="53" t="s">
        <v>142</v>
      </c>
      <c r="D34" s="53">
        <v>1987</v>
      </c>
      <c r="E34" s="54">
        <v>0.005324074074074075</v>
      </c>
      <c r="F34" s="55" t="s">
        <v>63</v>
      </c>
      <c r="G34" s="45">
        <f>J34-E34</f>
        <v>0.04498842592592593</v>
      </c>
      <c r="H34" s="46" t="s">
        <v>71</v>
      </c>
      <c r="I34" s="56">
        <f>L34-J34</f>
        <v>0.02283564814814814</v>
      </c>
      <c r="J34" s="64">
        <v>0.0503125</v>
      </c>
      <c r="K34" s="57" t="s">
        <v>143</v>
      </c>
      <c r="L34" s="58">
        <v>0.07314814814814814</v>
      </c>
    </row>
    <row r="35" spans="1:12" ht="12.75">
      <c r="A35" s="51" t="s">
        <v>85</v>
      </c>
      <c r="B35" s="53" t="s">
        <v>144</v>
      </c>
      <c r="C35" s="53" t="s">
        <v>145</v>
      </c>
      <c r="D35" s="53">
        <v>1980</v>
      </c>
      <c r="E35" s="54">
        <v>0.006423611111111112</v>
      </c>
      <c r="F35" s="44" t="s">
        <v>91</v>
      </c>
      <c r="G35" s="45">
        <f>J35-E35</f>
        <v>0.047210648148148154</v>
      </c>
      <c r="H35" s="46" t="s">
        <v>81</v>
      </c>
      <c r="I35" s="56">
        <f>L35-J35</f>
        <v>0.01951388888888888</v>
      </c>
      <c r="J35" s="64">
        <v>0.05363425925925926</v>
      </c>
      <c r="K35" s="59" t="s">
        <v>73</v>
      </c>
      <c r="L35" s="58">
        <v>0.07314814814814814</v>
      </c>
    </row>
    <row r="36" spans="1:12" ht="12.75">
      <c r="A36" s="51" t="s">
        <v>87</v>
      </c>
      <c r="B36" s="53" t="s">
        <v>66</v>
      </c>
      <c r="C36" s="53" t="s">
        <v>146</v>
      </c>
      <c r="D36" s="53">
        <v>1980</v>
      </c>
      <c r="E36" s="54">
        <v>0.005497685185185185</v>
      </c>
      <c r="F36" s="55" t="s">
        <v>75</v>
      </c>
      <c r="G36" s="45">
        <f>J36-E36</f>
        <v>0.04525462962962963</v>
      </c>
      <c r="H36" s="46" t="s">
        <v>73</v>
      </c>
      <c r="I36" s="56">
        <f>L36-J36</f>
        <v>0.02239583333333333</v>
      </c>
      <c r="J36" s="64">
        <v>0.05075231481481481</v>
      </c>
      <c r="K36" s="57" t="s">
        <v>91</v>
      </c>
      <c r="L36" s="58">
        <v>0.07314814814814814</v>
      </c>
    </row>
    <row r="37" spans="1:12" ht="12.75">
      <c r="A37" s="51" t="s">
        <v>89</v>
      </c>
      <c r="B37" s="53" t="s">
        <v>74</v>
      </c>
      <c r="C37" s="53" t="s">
        <v>30</v>
      </c>
      <c r="D37" s="53">
        <v>1981</v>
      </c>
      <c r="E37" s="54">
        <v>0.004803240740740742</v>
      </c>
      <c r="F37" s="55" t="s">
        <v>50</v>
      </c>
      <c r="G37" s="45">
        <f>J37-E37</f>
        <v>0.04702546296296296</v>
      </c>
      <c r="H37" s="46" t="s">
        <v>77</v>
      </c>
      <c r="I37" s="56">
        <f>L37-J37</f>
        <v>0.02357638888888889</v>
      </c>
      <c r="J37" s="64">
        <v>0.0518287037037037</v>
      </c>
      <c r="K37" s="59" t="s">
        <v>147</v>
      </c>
      <c r="L37" s="58">
        <v>0.07540509259259259</v>
      </c>
    </row>
    <row r="38" spans="1:12" ht="12.75">
      <c r="A38" s="51" t="s">
        <v>91</v>
      </c>
      <c r="B38" s="53" t="s">
        <v>72</v>
      </c>
      <c r="C38" s="53" t="s">
        <v>30</v>
      </c>
      <c r="D38" s="53">
        <v>1980</v>
      </c>
      <c r="E38" s="54">
        <v>0.006481481481481481</v>
      </c>
      <c r="F38" s="44" t="s">
        <v>143</v>
      </c>
      <c r="G38" s="45">
        <f>J38-E38</f>
        <v>0.053182870370370366</v>
      </c>
      <c r="H38" s="46" t="s">
        <v>95</v>
      </c>
      <c r="I38" s="56">
        <f>L38-J38</f>
        <v>0.016631944444444442</v>
      </c>
      <c r="J38" s="64">
        <v>0.05966435185185185</v>
      </c>
      <c r="K38" s="57" t="s">
        <v>31</v>
      </c>
      <c r="L38" s="58">
        <v>0.07629629629629629</v>
      </c>
    </row>
    <row r="39" spans="1:12" ht="12.75">
      <c r="A39" s="51" t="s">
        <v>95</v>
      </c>
      <c r="B39" s="53" t="s">
        <v>148</v>
      </c>
      <c r="C39" s="53" t="s">
        <v>117</v>
      </c>
      <c r="D39" s="53">
        <v>1981</v>
      </c>
      <c r="E39" s="54">
        <v>0.00474537037037037</v>
      </c>
      <c r="F39" s="55" t="s">
        <v>47</v>
      </c>
      <c r="G39" s="45">
        <f>J39-E39</f>
        <v>0.04888888888888889</v>
      </c>
      <c r="H39" s="46" t="s">
        <v>83</v>
      </c>
      <c r="I39" s="56">
        <f>L39-J39</f>
        <v>0.023067129629629625</v>
      </c>
      <c r="J39" s="64">
        <v>0.05363425925925926</v>
      </c>
      <c r="K39" s="59" t="s">
        <v>149</v>
      </c>
      <c r="L39" s="58">
        <v>0.07670138888888889</v>
      </c>
    </row>
    <row r="40" spans="1:12" ht="12.75">
      <c r="A40" s="51" t="s">
        <v>143</v>
      </c>
      <c r="B40" s="53" t="s">
        <v>150</v>
      </c>
      <c r="C40" s="53" t="s">
        <v>151</v>
      </c>
      <c r="D40" s="53">
        <v>1975</v>
      </c>
      <c r="E40" s="54">
        <v>0.005960648148148148</v>
      </c>
      <c r="F40" s="55" t="s">
        <v>83</v>
      </c>
      <c r="G40" s="45">
        <f>J40-E40</f>
        <v>0.05324074074074075</v>
      </c>
      <c r="H40" s="46" t="s">
        <v>143</v>
      </c>
      <c r="I40" s="56">
        <f>L40-J40</f>
        <v>0.0177199074074074</v>
      </c>
      <c r="J40" s="64">
        <v>0.059201388888888894</v>
      </c>
      <c r="K40" s="57" t="s">
        <v>59</v>
      </c>
      <c r="L40" s="58">
        <v>0.0769212962962963</v>
      </c>
    </row>
    <row r="41" spans="1:12" ht="12.75">
      <c r="A41" s="51" t="s">
        <v>152</v>
      </c>
      <c r="B41" s="53" t="s">
        <v>153</v>
      </c>
      <c r="C41" s="53" t="s">
        <v>154</v>
      </c>
      <c r="D41" s="53"/>
      <c r="E41" s="54">
        <v>0.00511574074074074</v>
      </c>
      <c r="F41" s="44" t="s">
        <v>61</v>
      </c>
      <c r="G41" s="45">
        <f>J41-E41</f>
        <v>0.05232638888888889</v>
      </c>
      <c r="H41" s="46" t="s">
        <v>85</v>
      </c>
      <c r="I41" s="56">
        <f>L41-J41</f>
        <v>0.021249999999999998</v>
      </c>
      <c r="J41" s="64">
        <v>0.05744212962962963</v>
      </c>
      <c r="K41" s="59" t="s">
        <v>89</v>
      </c>
      <c r="L41" s="58">
        <v>0.07869212962962963</v>
      </c>
    </row>
    <row r="42" spans="1:12" ht="12.75">
      <c r="A42" s="51" t="s">
        <v>155</v>
      </c>
      <c r="B42" s="53" t="s">
        <v>82</v>
      </c>
      <c r="C42" s="53" t="s">
        <v>37</v>
      </c>
      <c r="D42" s="53">
        <v>1978</v>
      </c>
      <c r="E42" s="54">
        <v>0.0038773148148148143</v>
      </c>
      <c r="F42" s="55" t="s">
        <v>11</v>
      </c>
      <c r="G42" s="45">
        <f>J42-E42</f>
        <v>0.05248842592592593</v>
      </c>
      <c r="H42" s="46" t="s">
        <v>87</v>
      </c>
      <c r="I42" s="56">
        <f>L42-J42</f>
        <v>0.02288194444444444</v>
      </c>
      <c r="J42" s="64">
        <v>0.056365740740740744</v>
      </c>
      <c r="K42" s="59" t="s">
        <v>152</v>
      </c>
      <c r="L42" s="58">
        <v>0.07924768518518518</v>
      </c>
    </row>
    <row r="43" spans="1:12" ht="12.75">
      <c r="A43" s="51" t="s">
        <v>149</v>
      </c>
      <c r="B43" s="53" t="s">
        <v>156</v>
      </c>
      <c r="C43" s="53" t="s">
        <v>30</v>
      </c>
      <c r="D43" s="53">
        <v>1982</v>
      </c>
      <c r="E43" s="54">
        <v>0.005613425925925926</v>
      </c>
      <c r="F43" s="55" t="s">
        <v>77</v>
      </c>
      <c r="G43" s="45">
        <f>J43-E43</f>
        <v>0.05260416666666667</v>
      </c>
      <c r="H43" s="46" t="s">
        <v>91</v>
      </c>
      <c r="I43" s="56">
        <f>L43-J43</f>
        <v>0.022962962962962956</v>
      </c>
      <c r="J43" s="64">
        <v>0.05821759259259259</v>
      </c>
      <c r="K43" s="57" t="s">
        <v>155</v>
      </c>
      <c r="L43" s="58">
        <v>0.08118055555555555</v>
      </c>
    </row>
    <row r="44" spans="1:12" ht="12.75">
      <c r="A44" s="51" t="s">
        <v>157</v>
      </c>
      <c r="B44" s="53" t="s">
        <v>158</v>
      </c>
      <c r="C44" s="53" t="s">
        <v>13</v>
      </c>
      <c r="D44" s="53">
        <v>1977</v>
      </c>
      <c r="E44" s="54">
        <v>0.005324074074074075</v>
      </c>
      <c r="F44" s="55" t="s">
        <v>65</v>
      </c>
      <c r="G44" s="45">
        <f>J44-E44</f>
        <v>0.052569444444444446</v>
      </c>
      <c r="H44" s="46" t="s">
        <v>89</v>
      </c>
      <c r="I44" s="56">
        <f>L44-J44</f>
        <v>0.023449074074074074</v>
      </c>
      <c r="J44" s="64">
        <v>0.05789351851851852</v>
      </c>
      <c r="K44" s="57" t="s">
        <v>157</v>
      </c>
      <c r="L44" s="58">
        <v>0.08134259259259259</v>
      </c>
    </row>
    <row r="45" spans="1:12" ht="12.75">
      <c r="A45" s="51" t="s">
        <v>147</v>
      </c>
      <c r="B45" s="53" t="s">
        <v>159</v>
      </c>
      <c r="C45" s="53" t="s">
        <v>119</v>
      </c>
      <c r="D45" s="53">
        <v>1986</v>
      </c>
      <c r="E45" s="54">
        <v>0.006481481481481481</v>
      </c>
      <c r="F45" s="55" t="s">
        <v>152</v>
      </c>
      <c r="G45" s="45">
        <f>J45-E45</f>
        <v>0.05636574074074074</v>
      </c>
      <c r="H45" s="46" t="s">
        <v>155</v>
      </c>
      <c r="I45" s="56">
        <f>L45-J45</f>
        <v>0.022673611111111117</v>
      </c>
      <c r="J45" s="64">
        <v>0.06284722222222222</v>
      </c>
      <c r="K45" s="59" t="s">
        <v>95</v>
      </c>
      <c r="L45" s="58">
        <v>0.08552083333333334</v>
      </c>
    </row>
    <row r="46" spans="1:12" ht="12.75">
      <c r="A46" s="51" t="s">
        <v>160</v>
      </c>
      <c r="B46" s="53" t="s">
        <v>88</v>
      </c>
      <c r="C46" s="53" t="s">
        <v>30</v>
      </c>
      <c r="D46" s="53">
        <v>1980</v>
      </c>
      <c r="E46" s="54">
        <v>0.006597222222222222</v>
      </c>
      <c r="F46" s="55" t="s">
        <v>155</v>
      </c>
      <c r="G46" s="45">
        <f>J46-E46</f>
        <v>0.05450231481481482</v>
      </c>
      <c r="H46" s="46" t="s">
        <v>152</v>
      </c>
      <c r="I46" s="56">
        <f>L46-J46</f>
        <v>0.02508101851851851</v>
      </c>
      <c r="J46" s="64">
        <v>0.06109953703703704</v>
      </c>
      <c r="K46" s="57" t="s">
        <v>160</v>
      </c>
      <c r="L46" s="58">
        <v>0.08618055555555555</v>
      </c>
    </row>
    <row r="47" spans="1:12" ht="12.75">
      <c r="A47" s="65" t="s">
        <v>161</v>
      </c>
      <c r="B47" s="66" t="s">
        <v>162</v>
      </c>
      <c r="C47" s="66" t="s">
        <v>124</v>
      </c>
      <c r="D47" s="66">
        <v>1986</v>
      </c>
      <c r="E47" s="67">
        <v>0.0072337962962962955</v>
      </c>
      <c r="F47" s="68" t="s">
        <v>149</v>
      </c>
      <c r="G47" s="69">
        <f>J47-E47</f>
        <v>0.06796296296296298</v>
      </c>
      <c r="H47" s="70" t="s">
        <v>149</v>
      </c>
      <c r="I47" s="71">
        <f>L47-J47</f>
        <v>0.029988425925925905</v>
      </c>
      <c r="J47" s="72">
        <v>0.07519675925925927</v>
      </c>
      <c r="K47" s="73" t="s">
        <v>161</v>
      </c>
      <c r="L47" s="74">
        <v>0.10518518518518517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7"/>
  <sheetViews>
    <sheetView workbookViewId="0" topLeftCell="A1">
      <selection activeCell="F12" sqref="F12"/>
    </sheetView>
  </sheetViews>
  <sheetFormatPr defaultColWidth="9.140625" defaultRowHeight="12.75"/>
  <cols>
    <col min="2" max="2" width="22.421875" style="0" customWidth="1"/>
    <col min="3" max="3" width="27.57421875" style="0" customWidth="1"/>
    <col min="21" max="21" width="17.28125" style="0" customWidth="1"/>
    <col min="28" max="28" width="18.8515625" style="0" customWidth="1"/>
  </cols>
  <sheetData>
    <row r="1" spans="1:33" ht="12.75">
      <c r="A1" s="75" t="s">
        <v>0</v>
      </c>
      <c r="B1" s="76" t="s">
        <v>1</v>
      </c>
      <c r="C1" s="77" t="s">
        <v>2</v>
      </c>
      <c r="D1" s="78" t="s">
        <v>3</v>
      </c>
      <c r="E1" s="79" t="s">
        <v>4</v>
      </c>
      <c r="F1" s="34" t="s">
        <v>98</v>
      </c>
      <c r="G1" s="34" t="s">
        <v>163</v>
      </c>
      <c r="H1" s="80" t="s">
        <v>164</v>
      </c>
      <c r="I1" s="81" t="s">
        <v>5</v>
      </c>
      <c r="J1" s="36" t="s">
        <v>99</v>
      </c>
      <c r="K1" s="36" t="s">
        <v>163</v>
      </c>
      <c r="L1" s="82" t="s">
        <v>164</v>
      </c>
      <c r="M1" s="83" t="s">
        <v>6</v>
      </c>
      <c r="N1" s="38" t="s">
        <v>101</v>
      </c>
      <c r="O1" s="38" t="s">
        <v>163</v>
      </c>
      <c r="P1" s="84" t="s">
        <v>164</v>
      </c>
      <c r="Q1" s="85" t="s">
        <v>7</v>
      </c>
      <c r="R1" s="39" t="s">
        <v>163</v>
      </c>
      <c r="S1" s="86" t="s">
        <v>164</v>
      </c>
      <c r="T1" s="87"/>
      <c r="U1" s="88" t="s">
        <v>165</v>
      </c>
      <c r="V1" s="89" t="s">
        <v>4</v>
      </c>
      <c r="W1" s="89" t="s">
        <v>166</v>
      </c>
      <c r="X1" s="89" t="s">
        <v>6</v>
      </c>
      <c r="Y1" s="89" t="s">
        <v>7</v>
      </c>
      <c r="Z1" s="90" t="s">
        <v>0</v>
      </c>
      <c r="AA1" s="91"/>
      <c r="AB1" s="88" t="s">
        <v>167</v>
      </c>
      <c r="AC1" s="89" t="s">
        <v>4</v>
      </c>
      <c r="AD1" s="89" t="s">
        <v>166</v>
      </c>
      <c r="AE1" s="89" t="s">
        <v>6</v>
      </c>
      <c r="AF1" s="89" t="s">
        <v>7</v>
      </c>
      <c r="AG1" s="90" t="s">
        <v>0</v>
      </c>
    </row>
    <row r="2" spans="1:33" ht="12.75">
      <c r="A2" s="92" t="s">
        <v>8</v>
      </c>
      <c r="B2" s="93" t="s">
        <v>107</v>
      </c>
      <c r="C2" s="94" t="s">
        <v>108</v>
      </c>
      <c r="D2" s="95">
        <v>1977</v>
      </c>
      <c r="E2" s="96">
        <v>0.005208333333333334</v>
      </c>
      <c r="F2" s="97">
        <f>RANK(E2,E$2:E$38,1)</f>
        <v>27</v>
      </c>
      <c r="G2" s="98">
        <f>IF(V2="",IF(AC2="","",IF((AC2-E2)&lt;0,"",(AC2-E2))),IF((V2-E2)&lt;0,"",(V2-E2)))</f>
        <v>0.0002893518518518514</v>
      </c>
      <c r="H2" s="99">
        <f>IF(V2="",IF(AC2="","",IF((AC2-E2)&gt;0,"",(E2-AC2))),IF((V2-E2)&gt;0,"",(E2-V2)))</f>
      </c>
      <c r="I2" s="100">
        <v>0.030729166666666665</v>
      </c>
      <c r="J2" s="101">
        <f>RANK(I2,$I$2:$I$38,1)</f>
        <v>2</v>
      </c>
      <c r="K2" s="102">
        <f>IF(W2="",IF(AD2="","",IF((AD2-I2)&lt;0,"",(AD2-I2))),IF((W2-I2)&lt;0,"",(W2-I2)))</f>
        <v>0.0030092592592592567</v>
      </c>
      <c r="L2" s="103">
        <f>IF(W2="",IF(AD2="","",IF((AD2-I2)&gt;0,"",(I2-AD2))),IF((W2-I2)&gt;0,"",(I2-W2)))</f>
      </c>
      <c r="M2" s="104">
        <v>0.01614583333333334</v>
      </c>
      <c r="N2" s="105">
        <f>RANK(M2,$M$2:$M$38,1)</f>
        <v>4</v>
      </c>
      <c r="O2" s="106">
        <f>IF(X2="",IF(AE2="","",IF((AE2-M2)&lt;0,"",(AE2-M2))),IF((X2-M2)&lt;0,"",(X2-M2)))</f>
      </c>
      <c r="P2" s="107">
        <f>IF(X2="",IF(AE2="","",IF((AE2-M2)&gt;0,"",(M2-AE2))),IF((X2-M2)&gt;0,"",(M2-X2)))</f>
        <v>0.0011689814814814861</v>
      </c>
      <c r="Q2" s="108">
        <f>E2+I2+M2</f>
        <v>0.052083333333333336</v>
      </c>
      <c r="R2" s="109">
        <f>IF(Y2="",IF(AF2="","",IF((AF2-Q2)&lt;0,"",(AF2-Q2))),IF((Y2-Q2)&lt;0,"",(Y2-Q2)))</f>
        <v>0.002129629629629627</v>
      </c>
      <c r="S2" s="110">
        <f>IF(Y2="",IF(AF2="","",IF((AF2-Q2)&gt;0,"",(Q2-AF2))),IF((Y2-Q2)&gt;0,"",(Q2-Y2)))</f>
      </c>
      <c r="T2" s="111"/>
      <c r="U2" s="112" t="s">
        <v>107</v>
      </c>
      <c r="V2" s="113">
        <v>0.005497685185185185</v>
      </c>
      <c r="W2" s="114">
        <v>0.03373842592592592</v>
      </c>
      <c r="X2" s="114">
        <v>0.014976851851851852</v>
      </c>
      <c r="Y2" s="115">
        <v>0.05421296296296296</v>
      </c>
      <c r="Z2" s="116">
        <f>IF(Y2="","",RANK(Y2,Y$2:Y$67,1))</f>
        <v>4</v>
      </c>
      <c r="AA2" s="117"/>
      <c r="AB2" s="118"/>
      <c r="AC2" s="119"/>
      <c r="AD2" s="114"/>
      <c r="AE2" s="119"/>
      <c r="AF2" s="119"/>
      <c r="AG2" s="116">
        <f>IF(AF2="","",RANK(AF2,AF$2:AF$67,1))</f>
      </c>
    </row>
    <row r="3" spans="1:33" ht="12.75">
      <c r="A3" s="120" t="s">
        <v>11</v>
      </c>
      <c r="B3" s="121" t="s">
        <v>102</v>
      </c>
      <c r="C3" s="53" t="s">
        <v>30</v>
      </c>
      <c r="D3" s="122">
        <v>1975</v>
      </c>
      <c r="E3" s="123">
        <v>0.004976851851851852</v>
      </c>
      <c r="F3" s="44">
        <f>RANK(E3,$E$2:$E$38,1)</f>
        <v>19</v>
      </c>
      <c r="G3" s="124">
        <f>IF(V3="",IF(AC3="","",IF((AC3-E3)&lt;0,"",(AC3-E3))),IF((V3-E3)&lt;0,"",(V3-E3)))</f>
        <v>0.0013310185185185187</v>
      </c>
      <c r="H3" s="125">
        <f>IF(V3="",IF(AC3="","",IF((AC3-E3)&gt;0,"",(E3-AC3))),IF((V3-E3)&gt;0,"",(E3-V3)))</f>
      </c>
      <c r="I3" s="126">
        <v>0.030289351851851845</v>
      </c>
      <c r="J3" s="127">
        <f>RANK(I3,$I$2:$I$38,1)</f>
        <v>1</v>
      </c>
      <c r="K3" s="128">
        <f>IF(W3="",IF(AD3="","",IF((AD3-I3)&lt;0,"",(AD3-I3))),IF((W3-I3)&lt;0,"",(W3-I3)))</f>
      </c>
      <c r="L3" s="129">
        <f>IF(W3="",IF(AD3="","",IF((AD3-I3)&gt;0,"",(I3-AD3))),IF((W3-I3)&gt;0,"",(I3-W3)))</f>
        <v>0.00037037037037036466</v>
      </c>
      <c r="M3" s="130">
        <v>0.01770833333333334</v>
      </c>
      <c r="N3" s="131">
        <f>RANK(M3,$M$2:$M$38,1)</f>
        <v>10</v>
      </c>
      <c r="O3" s="132">
        <f>IF(X3="",IF(AE3="","",IF((AE3-M3)&lt;0,"",(AE3-M3))),IF((X3-M3)&lt;0,"",(X3-M3)))</f>
      </c>
      <c r="P3" s="133">
        <f>IF(X3="",IF(AE3="","",IF((AE3-M3)&gt;0,"",(M3-AE3))),IF((X3-M3)&gt;0,"",(M3-X3)))</f>
        <v>0.001064814814814817</v>
      </c>
      <c r="Q3" s="134">
        <f>E3+I3+M3</f>
        <v>0.052974537037037035</v>
      </c>
      <c r="R3" s="135">
        <f>IF(Y3="",IF(AF3="","",IF((AF3-Q3)&lt;0,"",(AF3-Q3))),IF((Y3-Q3)&lt;0,"",(Y3-Q3)))</f>
      </c>
      <c r="S3" s="136">
        <f>IF(Y3="",IF(AF3="","",IF((AF3-Q3)&gt;0,"",(Q3-AF3))),IF((Y3-Q3)&gt;0,"",(Q3-Y3)))</f>
        <v>0.00010416666666666213</v>
      </c>
      <c r="T3" s="111"/>
      <c r="U3" s="112" t="s">
        <v>102</v>
      </c>
      <c r="V3" s="137">
        <v>0.006307870370370371</v>
      </c>
      <c r="W3" s="114">
        <v>0.02991898148148148</v>
      </c>
      <c r="X3" s="114">
        <v>0.016643518518518523</v>
      </c>
      <c r="Y3" s="115">
        <v>0.05287037037037037</v>
      </c>
      <c r="Z3" s="116">
        <f>IF(Y3="","",RANK(Y3,Y$2:Y$67,1))</f>
        <v>1</v>
      </c>
      <c r="AA3" s="117"/>
      <c r="AB3" s="118"/>
      <c r="AC3" s="119"/>
      <c r="AD3" s="114"/>
      <c r="AE3" s="119"/>
      <c r="AF3" s="119"/>
      <c r="AG3" s="116">
        <f>IF(AF3="","",RANK(AF3,AF$2:AF$67,1))</f>
      </c>
    </row>
    <row r="4" spans="1:33" ht="12.75">
      <c r="A4" s="138" t="s">
        <v>14</v>
      </c>
      <c r="B4" s="139" t="s">
        <v>12</v>
      </c>
      <c r="C4" s="53" t="s">
        <v>168</v>
      </c>
      <c r="D4" s="140">
        <v>1984</v>
      </c>
      <c r="E4" s="123">
        <v>0.0043981481481481476</v>
      </c>
      <c r="F4" s="44">
        <f>RANK(E4,$E$2:$E$38,1)</f>
        <v>6</v>
      </c>
      <c r="G4" s="124">
        <f>IF(V4="",IF(AC4="","",IF((AC4-E4)&lt;0,"",(AC4-E4))),IF((V4-E4)&lt;0,"",(V4-E4)))</f>
        <v>0</v>
      </c>
      <c r="H4" s="125">
        <f>IF(V4="",IF(AC4="","",IF((AC4-E4)&gt;0,"",(E4-AC4))),IF((V4-E4)&gt;0,"",(E4-V4)))</f>
        <v>0</v>
      </c>
      <c r="I4" s="126">
        <v>0.03256944444444444</v>
      </c>
      <c r="J4" s="127">
        <f>RANK(I4,$I$2:$I$38,1)</f>
        <v>3</v>
      </c>
      <c r="K4" s="128">
        <f>IF(W4="",IF(AD4="","",IF((AD4-I4)&lt;0,"",(AD4-I4))),IF((W4-I4)&lt;0,"",(W4-I4)))</f>
        <v>0.004872685185185181</v>
      </c>
      <c r="L4" s="129">
        <f>IF(W4="",IF(AD4="","",IF((AD4-I4)&gt;0,"",(I4-AD4))),IF((W4-I4)&gt;0,"",(I4-W4)))</f>
      </c>
      <c r="M4" s="130">
        <v>0.016307870370370375</v>
      </c>
      <c r="N4" s="131">
        <f>RANK(M4,$M$2:$M$38,1)</f>
        <v>5</v>
      </c>
      <c r="O4" s="132">
        <f>IF(X4="",IF(AE4="","",IF((AE4-M4)&lt;0,"",(AE4-M4))),IF((X4-M4)&lt;0,"",(X4-M4)))</f>
      </c>
      <c r="P4" s="133">
        <f>IF(X4="",IF(AE4="","",IF((AE4-M4)&gt;0,"",(M4-AE4))),IF((X4-M4)&gt;0,"",(M4-X4)))</f>
        <v>1.157407407407357E-05</v>
      </c>
      <c r="Q4" s="134">
        <f>E4+I4+M4</f>
        <v>0.05327546296296297</v>
      </c>
      <c r="R4" s="135">
        <f>IF(Y4="",IF(AF4="","",IF((AF4-Q4)&lt;0,"",(AF4-Q4))),IF((Y4-Q4)&lt;0,"",(Y4-Q4)))</f>
        <v>0.004861111111111108</v>
      </c>
      <c r="S4" s="136">
        <f>IF(Y4="",IF(AF4="","",IF((AF4-Q4)&gt;0,"",(Q4-AF4))),IF((Y4-Q4)&gt;0,"",(Q4-Y4)))</f>
      </c>
      <c r="T4" s="111"/>
      <c r="U4" s="112" t="s">
        <v>12</v>
      </c>
      <c r="V4" s="137">
        <v>0.004398148148148148</v>
      </c>
      <c r="W4" s="114">
        <v>0.037442129629629624</v>
      </c>
      <c r="X4" s="114">
        <v>0.016296296296296302</v>
      </c>
      <c r="Y4" s="115">
        <v>0.05813657407407408</v>
      </c>
      <c r="Z4" s="116">
        <f>IF(Y4="","",RANK(Y4,Y$2:Y$67,1))</f>
        <v>10</v>
      </c>
      <c r="AA4" s="117"/>
      <c r="AB4" s="112" t="s">
        <v>12</v>
      </c>
      <c r="AC4" s="114">
        <v>0.0045370370370370365</v>
      </c>
      <c r="AD4" s="114">
        <v>0.035729166666666666</v>
      </c>
      <c r="AE4" s="114">
        <v>0.016064814814814813</v>
      </c>
      <c r="AF4" s="115">
        <v>0.056331018518518516</v>
      </c>
      <c r="AG4" s="116">
        <f>IF(AF4="","",RANK(AF4,AF$2:AF$67,1))</f>
        <v>2</v>
      </c>
    </row>
    <row r="5" spans="1:33" ht="12.75">
      <c r="A5" s="141" t="s">
        <v>17</v>
      </c>
      <c r="B5" s="142" t="s">
        <v>24</v>
      </c>
      <c r="C5" s="60" t="s">
        <v>25</v>
      </c>
      <c r="D5" s="122">
        <v>1973</v>
      </c>
      <c r="E5" s="123">
        <v>0.0034722222222222225</v>
      </c>
      <c r="F5" s="44">
        <f>RANK(E5,$E$2:$E$38,1)</f>
        <v>2</v>
      </c>
      <c r="G5" s="124">
        <f>IF(V5="",IF(AC5="","",IF((AC5-E5)&lt;0,"",(AC5-E5))),IF((V5-E5)&lt;0,"",(V5-E5)))</f>
        <v>0.00028935185185185184</v>
      </c>
      <c r="H5" s="125">
        <f>IF(V5="",IF(AC5="","",IF((AC5-E5)&gt;0,"",(E5-AC5))),IF((V5-E5)&gt;0,"",(E5-V5)))</f>
      </c>
      <c r="I5" s="126">
        <v>0.03474537037037037</v>
      </c>
      <c r="J5" s="127">
        <f>RANK(I5,$I$2:$I$38,1)</f>
        <v>5</v>
      </c>
      <c r="K5" s="128">
        <f>IF(W5="",IF(AD5="","",IF((AD5-I5)&lt;0,"",(AD5-I5))),IF((W5-I5)&lt;0,"",(W5-I5)))</f>
        <v>0.0024074074074073998</v>
      </c>
      <c r="L5" s="129">
        <f>IF(W5="",IF(AD5="","",IF((AD5-I5)&gt;0,"",(I5-AD5))),IF((W5-I5)&gt;0,"",(I5-W5)))</f>
      </c>
      <c r="M5" s="130">
        <v>0.015578703703703706</v>
      </c>
      <c r="N5" s="131">
        <f>RANK(M5,$M$2:$M$38,1)</f>
        <v>2</v>
      </c>
      <c r="O5" s="132">
        <f>IF(X5="",IF(AE5="","",IF((AE5-M5)&lt;0,"",(AE5-M5))),IF((X5-M5)&lt;0,"",(X5-M5)))</f>
        <v>0.00024305555555555192</v>
      </c>
      <c r="P5" s="133">
        <f>IF(X5="",IF(AE5="","",IF((AE5-M5)&gt;0,"",(M5-AE5))),IF((X5-M5)&gt;0,"",(M5-X5)))</f>
      </c>
      <c r="Q5" s="134">
        <f>E5+I5+M5</f>
        <v>0.0537962962962963</v>
      </c>
      <c r="R5" s="135">
        <f>IF(Y5="",IF(AF5="","",IF((AF5-Q5)&lt;0,"",(AF5-Q5))),IF((Y5-Q5)&lt;0,"",(Y5-Q5)))</f>
        <v>0.002939814814814805</v>
      </c>
      <c r="S5" s="136">
        <f>IF(Y5="",IF(AF5="","",IF((AF5-Q5)&gt;0,"",(Q5-AF5))),IF((Y5-Q5)&gt;0,"",(Q5-Y5)))</f>
      </c>
      <c r="T5" s="111"/>
      <c r="U5" s="112" t="s">
        <v>24</v>
      </c>
      <c r="V5" s="137">
        <v>0.0037615740740740743</v>
      </c>
      <c r="W5" s="114">
        <v>0.03715277777777777</v>
      </c>
      <c r="X5" s="114">
        <v>0.015821759259259258</v>
      </c>
      <c r="Y5" s="115">
        <v>0.056736111111111105</v>
      </c>
      <c r="Z5" s="116">
        <f>IF(Y5="","",RANK(Y5,Y$2:Y$67,1))</f>
        <v>7</v>
      </c>
      <c r="AA5" s="117"/>
      <c r="AB5" s="112" t="s">
        <v>24</v>
      </c>
      <c r="AC5" s="114">
        <v>0.003321759259259259</v>
      </c>
      <c r="AD5" s="114">
        <v>0.038518518518518514</v>
      </c>
      <c r="AE5" s="114">
        <v>0.0159837962962963</v>
      </c>
      <c r="AF5" s="115">
        <v>0.057824074074074076</v>
      </c>
      <c r="AG5" s="116">
        <f>IF(AF5="","",RANK(AF5,AF$2:AF$67,1))</f>
        <v>6</v>
      </c>
    </row>
    <row r="6" spans="1:33" ht="12.75">
      <c r="A6" s="141" t="s">
        <v>20</v>
      </c>
      <c r="B6" s="143" t="s">
        <v>120</v>
      </c>
      <c r="C6" s="53" t="s">
        <v>169</v>
      </c>
      <c r="D6" s="122">
        <v>1977</v>
      </c>
      <c r="E6" s="123">
        <v>0.00474537037037037</v>
      </c>
      <c r="F6" s="44">
        <f>RANK(E6,$E$2:$E$38,1)</f>
        <v>12</v>
      </c>
      <c r="G6" s="124">
        <f>IF(V6="",IF(AC6="","",IF((AC6-E6)&lt;0,"",(AC6-E6))),IF((V6-E6)&lt;0,"",(V6-E6)))</f>
        <v>0.00011574074074074091</v>
      </c>
      <c r="H6" s="125">
        <f>IF(V6="",IF(AC6="","",IF((AC6-E6)&gt;0,"",(E6-AC6))),IF((V6-E6)&gt;0,"",(E6-V6)))</f>
      </c>
      <c r="I6" s="126">
        <v>0.03532407407407408</v>
      </c>
      <c r="J6" s="127">
        <f>RANK(I6,$I$2:$I$38,1)</f>
        <v>7</v>
      </c>
      <c r="K6" s="128">
        <f>IF(W6="",IF(AD6="","",IF((AD6-I6)&lt;0,"",(AD6-I6))),IF((W6-I6)&lt;0,"",(W6-I6)))</f>
        <v>0.0065972222222222265</v>
      </c>
      <c r="L6" s="129">
        <f>IF(W6="",IF(AD6="","",IF((AD6-I6)&gt;0,"",(I6-AD6))),IF((W6-I6)&gt;0,"",(I6-W6)))</f>
      </c>
      <c r="M6" s="130">
        <v>0.01513888888888889</v>
      </c>
      <c r="N6" s="131">
        <f>RANK(M6,$M$2:$M$38,1)</f>
        <v>1</v>
      </c>
      <c r="O6" s="132">
        <f>IF(X6="",IF(AE6="","",IF((AE6-M6)&lt;0,"",(AE6-M6))),IF((X6-M6)&lt;0,"",(X6-M6)))</f>
        <v>0.0014467592592592657</v>
      </c>
      <c r="P6" s="133">
        <f>IF(X6="",IF(AE6="","",IF((AE6-M6)&gt;0,"",(M6-AE6))),IF((X6-M6)&gt;0,"",(M6-X6)))</f>
      </c>
      <c r="Q6" s="134">
        <f>E6+I6+M6</f>
        <v>0.05520833333333334</v>
      </c>
      <c r="R6" s="135">
        <f>IF(Y6="",IF(AF6="","",IF((AF6-Q6)&lt;0,"",(AF6-Q6))),IF((Y6-Q6)&lt;0,"",(Y6-Q6)))</f>
        <v>0.008159722222222228</v>
      </c>
      <c r="S6" s="136">
        <f>IF(Y6="",IF(AF6="","",IF((AF6-Q6)&gt;0,"",(Q6-AF6))),IF((Y6-Q6)&gt;0,"",(Q6-Y6)))</f>
      </c>
      <c r="T6" s="111"/>
      <c r="U6" s="112" t="s">
        <v>120</v>
      </c>
      <c r="V6" s="137">
        <v>0.004861111111111111</v>
      </c>
      <c r="W6" s="114">
        <v>0.041921296296296304</v>
      </c>
      <c r="X6" s="114">
        <v>0.016585648148148155</v>
      </c>
      <c r="Y6" s="115">
        <v>0.06336805555555557</v>
      </c>
      <c r="Z6" s="116">
        <f>IF(Y6="","",RANK(Y6,Y$2:Y$67,1))</f>
        <v>17</v>
      </c>
      <c r="AA6" s="117"/>
      <c r="AB6" s="112"/>
      <c r="AC6" s="114"/>
      <c r="AD6" s="114"/>
      <c r="AE6" s="114"/>
      <c r="AF6" s="115"/>
      <c r="AG6" s="116">
        <f>IF(AF6="","",RANK(AF6,AF$2:AF$67,1))</f>
      </c>
    </row>
    <row r="7" spans="1:33" ht="12.75">
      <c r="A7" s="141" t="s">
        <v>23</v>
      </c>
      <c r="B7" s="142" t="s">
        <v>170</v>
      </c>
      <c r="C7" s="60" t="s">
        <v>30</v>
      </c>
      <c r="D7" s="122">
        <v>1980</v>
      </c>
      <c r="E7" s="123">
        <v>0.0051504629629629635</v>
      </c>
      <c r="F7" s="44">
        <f>RANK(E7,$E$2:$E$38,1)</f>
        <v>25</v>
      </c>
      <c r="G7" s="124">
        <f>IF(V7="",IF(AC7="","",IF((AC7-E7)&lt;0,"",(AC7-E7))),IF((V7-E7)&lt;0,"",(V7-E7)))</f>
      </c>
      <c r="H7" s="125">
        <f>IF(V7="",IF(AC7="","",IF((AC7-E7)&gt;0,"",(E7-AC7))),IF((V7-E7)&gt;0,"",(E7-V7)))</f>
      </c>
      <c r="I7" s="126">
        <v>0.034791666666666665</v>
      </c>
      <c r="J7" s="127">
        <f>RANK(I7,$I$2:$I$38,1)</f>
        <v>6</v>
      </c>
      <c r="K7" s="128">
        <f>IF(W7="",IF(AD7="","",IF((AD7-I7)&lt;0,"",(AD7-I7))),IF((W7-I7)&lt;0,"",(W7-I7)))</f>
      </c>
      <c r="L7" s="129">
        <f>IF(W7="",IF(AD7="","",IF((AD7-I7)&gt;0,"",(I7-AD7))),IF((W7-I7)&gt;0,"",(I7-W7)))</f>
      </c>
      <c r="M7" s="130">
        <v>0.016643518518518523</v>
      </c>
      <c r="N7" s="131">
        <f>RANK(M7,$M$2:$M$38,1)</f>
        <v>7</v>
      </c>
      <c r="O7" s="132">
        <f>IF(X7="",IF(AE7="","",IF((AE7-M7)&lt;0,"",(AE7-M7))),IF((X7-M7)&lt;0,"",(X7-M7)))</f>
      </c>
      <c r="P7" s="133">
        <f>IF(X7="",IF(AE7="","",IF((AE7-M7)&gt;0,"",(M7-AE7))),IF((X7-M7)&gt;0,"",(M7-X7)))</f>
      </c>
      <c r="Q7" s="134">
        <f>E7+I7+M7</f>
        <v>0.05658564814814815</v>
      </c>
      <c r="R7" s="135">
        <f>IF(Y7="",IF(AF7="","",IF((AF7-Q7)&lt;0,"",(AF7-Q7))),IF((Y7-Q7)&lt;0,"",(Y7-Q7)))</f>
      </c>
      <c r="S7" s="136">
        <f>IF(Y7="",IF(AF7="","",IF((AF7-Q7)&gt;0,"",(Q7-AF7))),IF((Y7-Q7)&gt;0,"",(Q7-Y7)))</f>
      </c>
      <c r="T7" s="111"/>
      <c r="U7" s="144"/>
      <c r="V7" s="114"/>
      <c r="W7" s="114"/>
      <c r="X7" s="114"/>
      <c r="Y7" s="115"/>
      <c r="Z7" s="116">
        <f>IF(Y7="","",RANK(Y7,Y$2:Y$67,1))</f>
      </c>
      <c r="AA7" s="117"/>
      <c r="AB7" s="144"/>
      <c r="AC7" s="119"/>
      <c r="AD7" s="119"/>
      <c r="AE7" s="119"/>
      <c r="AF7" s="119"/>
      <c r="AG7" s="116">
        <f>IF(AF7="","",RANK(AF7,AF$2:AF$67,1))</f>
      </c>
    </row>
    <row r="8" spans="1:33" ht="12.75">
      <c r="A8" s="141" t="s">
        <v>26</v>
      </c>
      <c r="B8" s="142" t="s">
        <v>113</v>
      </c>
      <c r="C8" s="60" t="s">
        <v>56</v>
      </c>
      <c r="D8" s="122">
        <v>1980</v>
      </c>
      <c r="E8" s="123">
        <v>0.004456018518518518</v>
      </c>
      <c r="F8" s="44">
        <f>RANK(E8,$E$2:$E$38,1)</f>
        <v>7</v>
      </c>
      <c r="G8" s="124">
        <f>IF(V8="",IF(AC8="","",IF((AC8-E8)&lt;0,"",(AC8-E8))),IF((V8-E8)&lt;0,"",(V8-E8)))</f>
        <v>0.00011574074074074091</v>
      </c>
      <c r="H8" s="125">
        <f>IF(V8="",IF(AC8="","",IF((AC8-E8)&gt;0,"",(E8-AC8))),IF((V8-E8)&gt;0,"",(E8-V8)))</f>
      </c>
      <c r="I8" s="126">
        <v>0.03782407407407407</v>
      </c>
      <c r="J8" s="127">
        <f>RANK(I8,$I$2:$I$38,1)</f>
        <v>13</v>
      </c>
      <c r="K8" s="128">
        <f>IF(W8="",IF(AD8="","",IF((AD8-I8)&lt;0,"",(AD8-I8))),IF((W8-I8)&lt;0,"",(W8-I8)))</f>
        <v>0.0022800925925925905</v>
      </c>
      <c r="L8" s="129">
        <f>IF(W8="",IF(AD8="","",IF((AD8-I8)&gt;0,"",(I8-AD8))),IF((W8-I8)&gt;0,"",(I8-W8)))</f>
      </c>
      <c r="M8" s="130">
        <v>0.015717592592592596</v>
      </c>
      <c r="N8" s="131">
        <f>RANK(M8,$M$2:$M$38,1)</f>
        <v>3</v>
      </c>
      <c r="O8" s="132">
        <f>IF(X8="",IF(AE8="","",IF((AE8-M8)&lt;0,"",(AE8-M8))),IF((X8-M8)&lt;0,"",(X8-M8)))</f>
      </c>
      <c r="P8" s="133">
        <f>IF(X8="",IF(AE8="","",IF((AE8-M8)&gt;0,"",(M8-AE8))),IF((X8-M8)&gt;0,"",(M8-X8)))</f>
        <v>0.0004166666666666624</v>
      </c>
      <c r="Q8" s="134">
        <f>E8+I8+M8</f>
        <v>0.05799768518518519</v>
      </c>
      <c r="R8" s="135">
        <f>IF(Y8="",IF(AF8="","",IF((AF8-Q8)&lt;0,"",(AF8-Q8))),IF((Y8-Q8)&lt;0,"",(Y8-Q8)))</f>
        <v>0.0019791666666666707</v>
      </c>
      <c r="S8" s="136">
        <f>IF(Y8="",IF(AF8="","",IF((AF8-Q8)&gt;0,"",(Q8-AF8))),IF((Y8-Q8)&gt;0,"",(Q8-Y8)))</f>
      </c>
      <c r="T8" s="111"/>
      <c r="U8" s="112" t="s">
        <v>113</v>
      </c>
      <c r="V8" s="137">
        <v>0.004571759259259259</v>
      </c>
      <c r="W8" s="114">
        <v>0.04010416666666666</v>
      </c>
      <c r="X8" s="114">
        <v>0.015300925925925933</v>
      </c>
      <c r="Y8" s="115">
        <v>0.05997685185185186</v>
      </c>
      <c r="Z8" s="116">
        <f>IF(Y8="","",RANK(Y8,Y$2:Y$67,1))</f>
        <v>13</v>
      </c>
      <c r="AA8" s="117"/>
      <c r="AB8" s="144"/>
      <c r="AC8" s="119"/>
      <c r="AD8" s="119"/>
      <c r="AE8" s="119"/>
      <c r="AF8" s="119"/>
      <c r="AG8" s="116">
        <f>IF(AF8="","",RANK(AF8,AF$2:AF$67,1))</f>
      </c>
    </row>
    <row r="9" spans="1:33" ht="12.75">
      <c r="A9" s="141" t="s">
        <v>28</v>
      </c>
      <c r="B9" s="142" t="s">
        <v>171</v>
      </c>
      <c r="C9" s="53" t="s">
        <v>172</v>
      </c>
      <c r="D9" s="122">
        <v>1970</v>
      </c>
      <c r="E9" s="123">
        <v>0.004652777777777778</v>
      </c>
      <c r="F9" s="44">
        <f>RANK(E9,$E$2:$E$38,1)</f>
        <v>11</v>
      </c>
      <c r="G9" s="124">
        <f>IF(V9="",IF(AC9="","",IF((AC9-E9)&lt;0,"",(AC9-E9))),IF((V9-E9)&lt;0,"",(V9-E9)))</f>
      </c>
      <c r="H9" s="125">
        <f>IF(V9="",IF(AC9="","",IF((AC9-E9)&gt;0,"",(E9-AC9))),IF((V9-E9)&gt;0,"",(E9-V9)))</f>
      </c>
      <c r="I9" s="126">
        <v>0.03706018518518518</v>
      </c>
      <c r="J9" s="127">
        <f>RANK(I9,$I$2:$I$38,1)</f>
        <v>11</v>
      </c>
      <c r="K9" s="128">
        <f>IF(W9="",IF(AD9="","",IF((AD9-I9)&lt;0,"",(AD9-I9))),IF((W9-I9)&lt;0,"",(W9-I9)))</f>
      </c>
      <c r="L9" s="129">
        <f>IF(W9="",IF(AD9="","",IF((AD9-I9)&gt;0,"",(I9-AD9))),IF((W9-I9)&gt;0,"",(I9-W9)))</f>
      </c>
      <c r="M9" s="130">
        <v>0.01638888888888889</v>
      </c>
      <c r="N9" s="131">
        <f>RANK(M9,$M$2:$M$38,1)</f>
        <v>6</v>
      </c>
      <c r="O9" s="132">
        <f>IF(X9="",IF(AE9="","",IF((AE9-M9)&lt;0,"",(AE9-M9))),IF((X9-M9)&lt;0,"",(X9-M9)))</f>
      </c>
      <c r="P9" s="133">
        <f>IF(X9="",IF(AE9="","",IF((AE9-M9)&gt;0,"",(M9-AE9))),IF((X9-M9)&gt;0,"",(M9-X9)))</f>
      </c>
      <c r="Q9" s="134">
        <f>E9+I9+M9</f>
        <v>0.05810185185185185</v>
      </c>
      <c r="R9" s="135">
        <f>IF(Y9="",IF(AF9="","",IF((AF9-Q9)&lt;0,"",(AF9-Q9))),IF((Y9-Q9)&lt;0,"",(Y9-Q9)))</f>
      </c>
      <c r="S9" s="136">
        <f>IF(Y9="",IF(AF9="","",IF((AF9-Q9)&gt;0,"",(Q9-AF9))),IF((Y9-Q9)&gt;0,"",(Q9-Y9)))</f>
      </c>
      <c r="T9" s="111"/>
      <c r="U9" s="112"/>
      <c r="V9" s="137"/>
      <c r="W9" s="114"/>
      <c r="X9" s="114"/>
      <c r="Y9" s="115"/>
      <c r="Z9" s="116">
        <f>IF(Y9="","",RANK(Y9,Y$2:Y$67,1))</f>
      </c>
      <c r="AA9" s="117"/>
      <c r="AB9" s="144"/>
      <c r="AC9" s="119"/>
      <c r="AD9" s="114"/>
      <c r="AE9" s="119"/>
      <c r="AF9" s="119"/>
      <c r="AG9" s="116">
        <f>IF(AF9="","",RANK(AF9,AF$2:AF$67,1))</f>
      </c>
    </row>
    <row r="10" spans="1:33" ht="12.75">
      <c r="A10" s="141" t="s">
        <v>31</v>
      </c>
      <c r="B10" s="142" t="s">
        <v>173</v>
      </c>
      <c r="C10" s="53" t="s">
        <v>174</v>
      </c>
      <c r="D10" s="140">
        <v>1985</v>
      </c>
      <c r="E10" s="123">
        <v>0.004976851851851852</v>
      </c>
      <c r="F10" s="44">
        <f>RANK(E10,$E$2:$E$38,1)</f>
        <v>19</v>
      </c>
      <c r="G10" s="124">
        <f>IF(V10="",IF(AC10="","",IF((AC10-E10)&lt;0,"",(AC10-E10))),IF((V10-E10)&lt;0,"",(V10-E10)))</f>
      </c>
      <c r="H10" s="125">
        <f>IF(V10="",IF(AC10="","",IF((AC10-E10)&gt;0,"",(E10-AC10))),IF((V10-E10)&gt;0,"",(E10-V10)))</f>
      </c>
      <c r="I10" s="126">
        <v>0.03325231481481481</v>
      </c>
      <c r="J10" s="127">
        <f>RANK(I10,$I$2:$I$38,1)</f>
        <v>4</v>
      </c>
      <c r="K10" s="128">
        <f>IF(W10="",IF(AD10="","",IF((AD10-I10)&lt;0,"",(AD10-I10))),IF((W10-I10)&lt;0,"",(W10-I10)))</f>
      </c>
      <c r="L10" s="129">
        <f>IF(W10="",IF(AD10="","",IF((AD10-I10)&gt;0,"",(I10-AD10))),IF((W10-I10)&gt;0,"",(I10-W10)))</f>
      </c>
      <c r="M10" s="130">
        <v>0.020196759259259255</v>
      </c>
      <c r="N10" s="131">
        <f>RANK(M10,$M$2:$M$38,1)</f>
        <v>18</v>
      </c>
      <c r="O10" s="132">
        <f>IF(X10="",IF(AE10="","",IF((AE10-M10)&lt;0,"",(AE10-M10))),IF((X10-M10)&lt;0,"",(X10-M10)))</f>
      </c>
      <c r="P10" s="133">
        <f>IF(X10="",IF(AE10="","",IF((AE10-M10)&gt;0,"",(M10-AE10))),IF((X10-M10)&gt;0,"",(M10-X10)))</f>
      </c>
      <c r="Q10" s="134">
        <f>E10+I10+M10</f>
        <v>0.058425925925925916</v>
      </c>
      <c r="R10" s="135">
        <f>IF(Y10="",IF(AF10="","",IF((AF10-Q10)&lt;0,"",(AF10-Q10))),IF((Y10-Q10)&lt;0,"",(Y10-Q10)))</f>
      </c>
      <c r="S10" s="136">
        <f>IF(Y10="",IF(AF10="","",IF((AF10-Q10)&gt;0,"",(Q10-AF10))),IF((Y10-Q10)&gt;0,"",(Q10-Y10)))</f>
      </c>
      <c r="T10" s="111"/>
      <c r="U10" s="144"/>
      <c r="V10" s="114"/>
      <c r="W10" s="114"/>
      <c r="X10" s="114"/>
      <c r="Y10" s="115"/>
      <c r="Z10" s="116">
        <f>IF(Y10="","",RANK(Y10,Y$2:Y$67,1))</f>
      </c>
      <c r="AA10" s="117"/>
      <c r="AB10" s="144"/>
      <c r="AC10" s="119"/>
      <c r="AD10" s="119"/>
      <c r="AE10" s="119"/>
      <c r="AF10" s="119"/>
      <c r="AG10" s="116">
        <f>IF(AF10="","",RANK(AF10,AF$2:AF$67,1))</f>
      </c>
    </row>
    <row r="11" spans="1:33" ht="12.75">
      <c r="A11" s="141" t="s">
        <v>33</v>
      </c>
      <c r="B11" s="143" t="s">
        <v>175</v>
      </c>
      <c r="C11" s="53" t="s">
        <v>176</v>
      </c>
      <c r="D11" s="140">
        <v>1979</v>
      </c>
      <c r="E11" s="123">
        <v>0.00474537037037037</v>
      </c>
      <c r="F11" s="44">
        <f>RANK(E11,$E$2:$E$38,1)</f>
        <v>12</v>
      </c>
      <c r="G11" s="124">
        <f>IF(V11="",IF(AC11="","",IF((AC11-E11)&lt;0,"",(AC11-E11))),IF((V11-E11)&lt;0,"",(V11-E11)))</f>
      </c>
      <c r="H11" s="125">
        <f>IF(V11="",IF(AC11="","",IF((AC11-E11)&gt;0,"",(E11-AC11))),IF((V11-E11)&gt;0,"",(E11-V11)))</f>
      </c>
      <c r="I11" s="126">
        <v>0.0366550925925926</v>
      </c>
      <c r="J11" s="127">
        <f>RANK(I11,$I$2:$I$38,1)</f>
        <v>9</v>
      </c>
      <c r="K11" s="128">
        <f>IF(W11="",IF(AD11="","",IF((AD11-I11)&lt;0,"",(AD11-I11))),IF((W11-I11)&lt;0,"",(W11-I11)))</f>
      </c>
      <c r="L11" s="129">
        <f>IF(W11="",IF(AD11="","",IF((AD11-I11)&gt;0,"",(I11-AD11))),IF((W11-I11)&gt;0,"",(I11-W11)))</f>
      </c>
      <c r="M11" s="130">
        <v>0.01766203703703703</v>
      </c>
      <c r="N11" s="131">
        <f>RANK(M11,$M$2:$M$38,1)</f>
        <v>9</v>
      </c>
      <c r="O11" s="132">
        <f>IF(X11="",IF(AE11="","",IF((AE11-M11)&lt;0,"",(AE11-M11))),IF((X11-M11)&lt;0,"",(X11-M11)))</f>
      </c>
      <c r="P11" s="133">
        <f>IF(X11="",IF(AE11="","",IF((AE11-M11)&gt;0,"",(M11-AE11))),IF((X11-M11)&gt;0,"",(M11-X11)))</f>
      </c>
      <c r="Q11" s="134">
        <f>E11+I11+M11</f>
        <v>0.059062500000000004</v>
      </c>
      <c r="R11" s="135">
        <f>IF(Y11="",IF(AF11="","",IF((AF11-Q11)&lt;0,"",(AF11-Q11))),IF((Y11-Q11)&lt;0,"",(Y11-Q11)))</f>
      </c>
      <c r="S11" s="136">
        <f>IF(Y11="",IF(AF11="","",IF((AF11-Q11)&gt;0,"",(Q11-AF11))),IF((Y11-Q11)&gt;0,"",(Q11-Y11)))</f>
      </c>
      <c r="T11" s="111"/>
      <c r="U11" s="144"/>
      <c r="V11" s="114"/>
      <c r="W11" s="114"/>
      <c r="X11" s="114"/>
      <c r="Y11" s="115"/>
      <c r="Z11" s="116">
        <f>IF(Y11="","",RANK(Y11,Y$2:Y$67,1))</f>
      </c>
      <c r="AA11" s="117"/>
      <c r="AB11" s="144"/>
      <c r="AC11" s="119"/>
      <c r="AD11" s="119"/>
      <c r="AE11" s="119"/>
      <c r="AF11" s="119"/>
      <c r="AG11" s="116">
        <f>IF(AF11="","",RANK(AF11,AF$2:AF$67,1))</f>
      </c>
    </row>
    <row r="12" spans="1:33" ht="12.75">
      <c r="A12" s="141" t="s">
        <v>35</v>
      </c>
      <c r="B12" s="142" t="s">
        <v>32</v>
      </c>
      <c r="C12" s="60" t="s">
        <v>30</v>
      </c>
      <c r="D12" s="140">
        <v>1995</v>
      </c>
      <c r="E12" s="123">
        <v>0.0032407407407407406</v>
      </c>
      <c r="F12" s="44">
        <f>RANK(E12,$E$2:$E$38,1)</f>
        <v>1</v>
      </c>
      <c r="G12" s="124">
        <f>IF(V12="",IF(AC12="","",IF((AC12-E12)&lt;0,"",(AC12-E12))),IF((V12-E12)&lt;0,"",(V12-E12)))</f>
      </c>
      <c r="H12" s="125">
        <f>IF(V12="",IF(AC12="","",IF((AC12-E12)&gt;0,"",(E12-AC12))),IF((V12-E12)&gt;0,"",(E12-V12)))</f>
        <v>0.0005092592592592588</v>
      </c>
      <c r="I12" s="126">
        <v>0.037314814814814815</v>
      </c>
      <c r="J12" s="127">
        <f>RANK(I12,$I$2:$I$38,1)</f>
        <v>12</v>
      </c>
      <c r="K12" s="128">
        <f>IF(W12="",IF(AD12="","",IF((AD12-I12)&lt;0,"",(AD12-I12))),IF((W12-I12)&lt;0,"",(W12-I12)))</f>
        <v>0.0018055555555555602</v>
      </c>
      <c r="L12" s="129">
        <f>IF(W12="",IF(AD12="","",IF((AD12-I12)&gt;0,"",(I12-AD12))),IF((W12-I12)&gt;0,"",(I12-W12)))</f>
      </c>
      <c r="M12" s="130">
        <v>0.019004629629629628</v>
      </c>
      <c r="N12" s="131">
        <f>RANK(M12,$M$2:$M$38,1)</f>
        <v>14</v>
      </c>
      <c r="O12" s="132">
        <f>IF(X12="",IF(AE12="","",IF((AE12-M12)&lt;0,"",(AE12-M12))),IF((X12-M12)&lt;0,"",(X12-M12)))</f>
      </c>
      <c r="P12" s="133">
        <f>IF(X12="",IF(AE12="","",IF((AE12-M12)&gt;0,"",(M12-AE12))),IF((X12-M12)&gt;0,"",(M12-X12)))</f>
        <v>0.0014699074074074128</v>
      </c>
      <c r="Q12" s="134">
        <f>E12+I12+M12</f>
        <v>0.05956018518518518</v>
      </c>
      <c r="R12" s="135">
        <f>IF(Y12="",IF(AF12="","",IF((AF12-Q12)&lt;0,"",(AF12-Q12))),IF((Y12-Q12)&lt;0,"",(Y12-Q12)))</f>
      </c>
      <c r="S12" s="136">
        <f>IF(Y12="",IF(AF12="","",IF((AF12-Q12)&gt;0,"",(Q12-AF12))),IF((Y12-Q12)&gt;0,"",(Q12-Y12)))</f>
        <v>0.0001736111111111105</v>
      </c>
      <c r="T12" s="117"/>
      <c r="U12" s="144"/>
      <c r="V12" s="114"/>
      <c r="W12" s="114"/>
      <c r="X12" s="114"/>
      <c r="Y12" s="115"/>
      <c r="Z12" s="116">
        <f>IF(Y12="","",RANK(Y12,Y$2:Y$67,1))</f>
      </c>
      <c r="AA12" s="117"/>
      <c r="AB12" s="112" t="s">
        <v>32</v>
      </c>
      <c r="AC12" s="114">
        <v>0.002731481481481482</v>
      </c>
      <c r="AD12" s="114">
        <v>0.039120370370370375</v>
      </c>
      <c r="AE12" s="114">
        <v>0.017534722222222215</v>
      </c>
      <c r="AF12" s="115">
        <v>0.05938657407407407</v>
      </c>
      <c r="AG12" s="116">
        <f>IF(AF12="","",RANK(AF12,AF$2:AF$67,1))</f>
        <v>9</v>
      </c>
    </row>
    <row r="13" spans="1:33" ht="12.75">
      <c r="A13" s="141" t="s">
        <v>38</v>
      </c>
      <c r="B13" s="142" t="s">
        <v>177</v>
      </c>
      <c r="C13" s="60" t="s">
        <v>178</v>
      </c>
      <c r="D13" s="140">
        <v>1970</v>
      </c>
      <c r="E13" s="123">
        <v>0.004571759259259259</v>
      </c>
      <c r="F13" s="44">
        <f>RANK(E13,$E$2:$E$38,1)</f>
        <v>10</v>
      </c>
      <c r="G13" s="124">
        <f>IF(V13="",IF(AC13="","",IF((AC13-E13)&lt;0,"",(AC13-E13))),IF((V13-E13)&lt;0,"",(V13-E13)))</f>
      </c>
      <c r="H13" s="125">
        <f>IF(V13="",IF(AC13="","",IF((AC13-E13)&gt;0,"",(E13-AC13))),IF((V13-E13)&gt;0,"",(E13-V13)))</f>
      </c>
      <c r="I13" s="126">
        <v>0.036805555555555564</v>
      </c>
      <c r="J13" s="127">
        <f>RANK(I13,$I$2:$I$38,1)</f>
        <v>10</v>
      </c>
      <c r="K13" s="128">
        <f>IF(W13="",IF(AD13="","",IF((AD13-I13)&lt;0,"",(AD13-I13))),IF((W13-I13)&lt;0,"",(W13-I13)))</f>
      </c>
      <c r="L13" s="129">
        <f>IF(W13="",IF(AD13="","",IF((AD13-I13)&gt;0,"",(I13-AD13))),IF((W13-I13)&gt;0,"",(I13-W13)))</f>
      </c>
      <c r="M13" s="130">
        <v>0.01902777777777777</v>
      </c>
      <c r="N13" s="131">
        <f>RANK(M13,$M$2:$M$38,1)</f>
        <v>15</v>
      </c>
      <c r="O13" s="132">
        <f>IF(X13="",IF(AE13="","",IF((AE13-M13)&lt;0,"",(AE13-M13))),IF((X13-M13)&lt;0,"",(X13-M13)))</f>
      </c>
      <c r="P13" s="133">
        <f>IF(X13="",IF(AE13="","",IF((AE13-M13)&gt;0,"",(M13-AE13))),IF((X13-M13)&gt;0,"",(M13-X13)))</f>
      </c>
      <c r="Q13" s="134">
        <f>E13+I13+M13</f>
        <v>0.060405092592592594</v>
      </c>
      <c r="R13" s="135">
        <f>IF(Y13="",IF(AF13="","",IF((AF13-Q13)&lt;0,"",(AF13-Q13))),IF((Y13-Q13)&lt;0,"",(Y13-Q13)))</f>
      </c>
      <c r="S13" s="136">
        <f>IF(Y13="",IF(AF13="","",IF((AF13-Q13)&gt;0,"",(Q13-AF13))),IF((Y13-Q13)&gt;0,"",(Q13-Y13)))</f>
      </c>
      <c r="T13" s="117"/>
      <c r="U13" s="144"/>
      <c r="V13" s="114"/>
      <c r="W13" s="114"/>
      <c r="X13" s="114"/>
      <c r="Y13" s="115"/>
      <c r="Z13" s="116">
        <f>IF(Y13="","",RANK(Y13,Y$2:Y$67,1))</f>
      </c>
      <c r="AA13" s="117"/>
      <c r="AB13" s="144"/>
      <c r="AC13" s="119"/>
      <c r="AD13" s="119"/>
      <c r="AE13" s="119"/>
      <c r="AF13" s="119"/>
      <c r="AG13" s="116">
        <f>IF(AF13="","",RANK(AF13,AF$2:AF$67,1))</f>
      </c>
    </row>
    <row r="14" spans="1:33" ht="12.75">
      <c r="A14" s="141" t="s">
        <v>40</v>
      </c>
      <c r="B14" s="142" t="s">
        <v>179</v>
      </c>
      <c r="C14" s="53" t="s">
        <v>108</v>
      </c>
      <c r="D14" s="140">
        <v>1985</v>
      </c>
      <c r="E14" s="123">
        <v>0.005208333333333334</v>
      </c>
      <c r="F14" s="44">
        <f>RANK(E14,$E$2:$E$38,1)</f>
        <v>27</v>
      </c>
      <c r="G14" s="124">
        <f>IF(V14="",IF(AC14="","",IF((AC14-E14)&lt;0,"",(AC14-E14))),IF((V14-E14)&lt;0,"",(V14-E14)))</f>
      </c>
      <c r="H14" s="125">
        <f>IF(V14="",IF(AC14="","",IF((AC14-E14)&gt;0,"",(E14-AC14))),IF((V14-E14)&gt;0,"",(E14-V14)))</f>
      </c>
      <c r="I14" s="126">
        <v>0.038425925925925926</v>
      </c>
      <c r="J14" s="127">
        <f>RANK(I14,$I$2:$I$38,1)</f>
        <v>17</v>
      </c>
      <c r="K14" s="128">
        <f>IF(W14="",IF(AD14="","",IF((AD14-I14)&lt;0,"",(AD14-I14))),IF((W14-I14)&lt;0,"",(W14-I14)))</f>
      </c>
      <c r="L14" s="129">
        <f>IF(W14="",IF(AD14="","",IF((AD14-I14)&gt;0,"",(I14-AD14))),IF((W14-I14)&gt;0,"",(I14-W14)))</f>
      </c>
      <c r="M14" s="130">
        <v>0.017754629629629627</v>
      </c>
      <c r="N14" s="131">
        <f>RANK(M14,$M$2:$M$38,1)</f>
        <v>11</v>
      </c>
      <c r="O14" s="132">
        <f>IF(X14="",IF(AE14="","",IF((AE14-M14)&lt;0,"",(AE14-M14))),IF((X14-M14)&lt;0,"",(X14-M14)))</f>
      </c>
      <c r="P14" s="133">
        <f>IF(X14="",IF(AE14="","",IF((AE14-M14)&gt;0,"",(M14-AE14))),IF((X14-M14)&gt;0,"",(M14-X14)))</f>
      </c>
      <c r="Q14" s="134">
        <f>E14+I14+M14</f>
        <v>0.06138888888888889</v>
      </c>
      <c r="R14" s="135">
        <f>IF(Y14="",IF(AF14="","",IF((AF14-Q14)&lt;0,"",(AF14-Q14))),IF((Y14-Q14)&lt;0,"",(Y14-Q14)))</f>
      </c>
      <c r="S14" s="136">
        <f>IF(Y14="",IF(AF14="","",IF((AF14-Q14)&gt;0,"",(Q14-AF14))),IF((Y14-Q14)&gt;0,"",(Q14-Y14)))</f>
      </c>
      <c r="T14" s="117"/>
      <c r="U14" s="144"/>
      <c r="V14" s="114"/>
      <c r="W14" s="114"/>
      <c r="X14" s="114"/>
      <c r="Y14" s="115"/>
      <c r="Z14" s="116">
        <f>IF(Y14="","",RANK(Y14,Y$2:Y$67,1))</f>
      </c>
      <c r="AA14" s="117"/>
      <c r="AB14" s="144"/>
      <c r="AC14" s="119"/>
      <c r="AD14" s="119"/>
      <c r="AE14" s="119"/>
      <c r="AF14" s="119"/>
      <c r="AG14" s="116">
        <f>IF(AF14="","",RANK(AF14,AF$2:AF$67,1))</f>
      </c>
    </row>
    <row r="15" spans="1:33" ht="12.75">
      <c r="A15" s="145" t="s">
        <v>42</v>
      </c>
      <c r="B15" s="146" t="s">
        <v>180</v>
      </c>
      <c r="C15" s="60" t="s">
        <v>25</v>
      </c>
      <c r="D15" s="140">
        <v>1976</v>
      </c>
      <c r="E15" s="123">
        <v>0.004456018518518518</v>
      </c>
      <c r="F15" s="44">
        <f>RANK(E15,$E$2:$E$38,1)</f>
        <v>7</v>
      </c>
      <c r="G15" s="124">
        <f>IF(V15="",IF(AC15="","",IF((AC15-E15)&lt;0,"",(AC15-E15))),IF((V15-E15)&lt;0,"",(V15-E15)))</f>
      </c>
      <c r="H15" s="125">
        <f>IF(V15="",IF(AC15="","",IF((AC15-E15)&gt;0,"",(E15-AC15))),IF((V15-E15)&gt;0,"",(E15-V15)))</f>
      </c>
      <c r="I15" s="126">
        <v>0.04019675925925925</v>
      </c>
      <c r="J15" s="127">
        <f>RANK(I15,$I$2:$I$38,1)</f>
        <v>20</v>
      </c>
      <c r="K15" s="128">
        <f>IF(W15="",IF(AD15="","",IF((AD15-I15)&lt;0,"",(AD15-I15))),IF((W15-I15)&lt;0,"",(W15-I15)))</f>
      </c>
      <c r="L15" s="129">
        <f>IF(W15="",IF(AD15="","",IF((AD15-I15)&gt;0,"",(I15-AD15))),IF((W15-I15)&gt;0,"",(I15-W15)))</f>
      </c>
      <c r="M15" s="130">
        <v>0.01692129629629631</v>
      </c>
      <c r="N15" s="131">
        <f>RANK(M15,$M$2:$M$38,1)</f>
        <v>8</v>
      </c>
      <c r="O15" s="132">
        <f>IF(X15="",IF(AE15="","",IF((AE15-M15)&lt;0,"",(AE15-M15))),IF((X15-M15)&lt;0,"",(X15-M15)))</f>
      </c>
      <c r="P15" s="133">
        <f>IF(X15="",IF(AE15="","",IF((AE15-M15)&gt;0,"",(M15-AE15))),IF((X15-M15)&gt;0,"",(M15-X15)))</f>
      </c>
      <c r="Q15" s="134">
        <f>E15+I15+M15</f>
        <v>0.06157407407407408</v>
      </c>
      <c r="R15" s="135">
        <f>IF(Y15="",IF(AF15="","",IF((AF15-Q15)&lt;0,"",(AF15-Q15))),IF((Y15-Q15)&lt;0,"",(Y15-Q15)))</f>
      </c>
      <c r="S15" s="136">
        <f>IF(Y15="",IF(AF15="","",IF((AF15-Q15)&gt;0,"",(Q15-AF15))),IF((Y15-Q15)&gt;0,"",(Q15-Y15)))</f>
      </c>
      <c r="T15" s="117"/>
      <c r="U15" s="144"/>
      <c r="V15" s="114"/>
      <c r="W15" s="114"/>
      <c r="X15" s="114"/>
      <c r="Y15" s="115"/>
      <c r="Z15" s="116">
        <f>IF(Y15="","",RANK(Y15,Y$2:Y$67,1))</f>
      </c>
      <c r="AA15" s="117"/>
      <c r="AB15" s="144"/>
      <c r="AC15" s="119"/>
      <c r="AD15" s="119"/>
      <c r="AE15" s="119"/>
      <c r="AF15" s="119"/>
      <c r="AG15" s="116">
        <f>IF(AF15="","",RANK(AF15,AF$2:AF$67,1))</f>
      </c>
    </row>
    <row r="16" spans="1:33" ht="12.75">
      <c r="A16" s="141" t="s">
        <v>45</v>
      </c>
      <c r="B16" s="142" t="s">
        <v>36</v>
      </c>
      <c r="C16" s="53" t="s">
        <v>181</v>
      </c>
      <c r="D16" s="140">
        <v>1976</v>
      </c>
      <c r="E16" s="147">
        <v>0.00474537037037037</v>
      </c>
      <c r="F16" s="44">
        <f>RANK(E16,$E$2:$E$38,1)</f>
        <v>12</v>
      </c>
      <c r="G16" s="124">
        <f>IF(V16="",IF(AC16="","",IF((AC16-E16)&lt;0,"",(AC16-E16))),IF((V16-E16)&lt;0,"",(V16-E16)))</f>
      </c>
      <c r="H16" s="125">
        <f>IF(V16="",IF(AC16="","",IF((AC16-E16)&gt;0,"",(E16-AC16))),IF((V16-E16)&gt;0,"",(E16-V16)))</f>
        <v>0.00017361111111111136</v>
      </c>
      <c r="I16" s="126">
        <v>0.038402777777777786</v>
      </c>
      <c r="J16" s="127">
        <f>RANK(I16,$I$2:$I$38,1)</f>
        <v>16</v>
      </c>
      <c r="K16" s="128">
        <f>IF(W16="",IF(AD16="","",IF((AD16-I16)&lt;0,"",(AD16-I16))),IF((W16-I16)&lt;0,"",(W16-I16)))</f>
      </c>
      <c r="L16" s="129">
        <f>IF(W16="",IF(AD16="","",IF((AD16-I16)&gt;0,"",(I16-AD16))),IF((W16-I16)&gt;0,"",(I16-W16)))</f>
        <v>0.002638888888888899</v>
      </c>
      <c r="M16" s="130">
        <v>0.019270833333333327</v>
      </c>
      <c r="N16" s="131">
        <f>RANK(M16,$M$2:$M$38,1)</f>
        <v>16</v>
      </c>
      <c r="O16" s="132">
        <f>IF(X16="",IF(AE16="","",IF((AE16-M16)&lt;0,"",(AE16-M16))),IF((X16-M16)&lt;0,"",(X16-M16)))</f>
      </c>
      <c r="P16" s="133">
        <f>IF(X16="",IF(AE16="","",IF((AE16-M16)&gt;0,"",(M16-AE16))),IF((X16-M16)&gt;0,"",(M16-X16)))</f>
        <v>0.0017013888888888773</v>
      </c>
      <c r="Q16" s="134">
        <f>E16+I16+M16</f>
        <v>0.062418981481481485</v>
      </c>
      <c r="R16" s="135">
        <f>IF(Y16="",IF(AF16="","",IF((AF16-Q16)&lt;0,"",(AF16-Q16))),IF((Y16-Q16)&lt;0,"",(Y16-Q16)))</f>
      </c>
      <c r="S16" s="136">
        <f>IF(Y16="",IF(AF16="","",IF((AF16-Q16)&gt;0,"",(Q16-AF16))),IF((Y16-Q16)&gt;0,"",(Q16-Y16)))</f>
        <v>0.004513888888888887</v>
      </c>
      <c r="T16" s="117"/>
      <c r="U16" s="112" t="s">
        <v>36</v>
      </c>
      <c r="V16" s="137">
        <v>0.004571759259259259</v>
      </c>
      <c r="W16" s="114">
        <v>0.03576388888888889</v>
      </c>
      <c r="X16" s="114">
        <v>0.01756944444444445</v>
      </c>
      <c r="Y16" s="115">
        <v>0.0579050925925926</v>
      </c>
      <c r="Z16" s="116">
        <f>IF(Y16="","",RANK(Y16,Y$2:Y$67,1))</f>
        <v>9</v>
      </c>
      <c r="AA16" s="117"/>
      <c r="AB16" s="112" t="s">
        <v>36</v>
      </c>
      <c r="AC16" s="114">
        <v>0.004479166666666667</v>
      </c>
      <c r="AD16" s="114">
        <v>0.03755787037037037</v>
      </c>
      <c r="AE16" s="114">
        <v>0.01835648148148148</v>
      </c>
      <c r="AF16" s="115">
        <v>0.06039351851851852</v>
      </c>
      <c r="AG16" s="116">
        <f>IF(AF16="","",RANK(AF16,AF$2:AF$67,1))</f>
        <v>11</v>
      </c>
    </row>
    <row r="17" spans="1:33" ht="12.75">
      <c r="A17" s="141" t="s">
        <v>47</v>
      </c>
      <c r="B17" s="142" t="s">
        <v>60</v>
      </c>
      <c r="C17" s="53" t="s">
        <v>13</v>
      </c>
      <c r="D17" s="140">
        <v>1980</v>
      </c>
      <c r="E17" s="123">
        <v>0.005092592592592593</v>
      </c>
      <c r="F17" s="44">
        <f>RANK(E17,$E$2:$E$38,1)</f>
        <v>23</v>
      </c>
      <c r="G17" s="124">
        <f>IF(V17="",IF(AC17="","",IF((AC17-E17)&lt;0,"",(AC17-E17))),IF((V17-E17)&lt;0,"",(V17-E17)))</f>
      </c>
      <c r="H17" s="125">
        <f>IF(V17="",IF(AC17="","",IF((AC17-E17)&gt;0,"",(E17-AC17))),IF((V17-E17)&gt;0,"",(E17-V17)))</f>
        <v>0.00023148148148148182</v>
      </c>
      <c r="I17" s="126">
        <v>0.038182870370370374</v>
      </c>
      <c r="J17" s="127">
        <f>RANK(I17,$I$2:$I$38,1)</f>
        <v>14</v>
      </c>
      <c r="K17" s="128">
        <f>IF(W17="",IF(AD17="","",IF((AD17-I17)&lt;0,"",(AD17-I17))),IF((W17-I17)&lt;0,"",(W17-I17)))</f>
        <v>0.0012499999999999942</v>
      </c>
      <c r="L17" s="129">
        <f>IF(W17="",IF(AD17="","",IF((AD17-I17)&gt;0,"",(I17-AD17))),IF((W17-I17)&gt;0,"",(I17-W17)))</f>
      </c>
      <c r="M17" s="130">
        <v>0.02069444444444444</v>
      </c>
      <c r="N17" s="131">
        <f>RANK(M17,$M$2:$M$38,1)</f>
        <v>20</v>
      </c>
      <c r="O17" s="132">
        <f>IF(X17="",IF(AE17="","",IF((AE17-M17)&lt;0,"",(AE17-M17))),IF((X17-M17)&lt;0,"",(X17-M17)))</f>
      </c>
      <c r="P17" s="133">
        <f>IF(X17="",IF(AE17="","",IF((AE17-M17)&gt;0,"",(M17-AE17))),IF((X17-M17)&gt;0,"",(M17-X17)))</f>
        <v>0.0009259259259259273</v>
      </c>
      <c r="Q17" s="134">
        <f>E17+I17+M17</f>
        <v>0.0639699074074074</v>
      </c>
      <c r="R17" s="135">
        <f>IF(Y17="",IF(AF17="","",IF((AF17-Q17)&lt;0,"",(AF17-Q17))),IF((Y17-Q17)&lt;0,"",(Y17-Q17)))</f>
        <v>9.259259259258856E-05</v>
      </c>
      <c r="S17" s="136">
        <f>IF(Y17="",IF(AF17="","",IF((AF17-Q17)&gt;0,"",(Q17-AF17))),IF((Y17-Q17)&gt;0,"",(Q17-Y17)))</f>
      </c>
      <c r="T17" s="111"/>
      <c r="U17" s="112" t="s">
        <v>60</v>
      </c>
      <c r="V17" s="137">
        <v>0.004861111111111111</v>
      </c>
      <c r="W17" s="114">
        <v>0.03943287037037037</v>
      </c>
      <c r="X17" s="114">
        <v>0.01976851851851851</v>
      </c>
      <c r="Y17" s="115">
        <v>0.0640625</v>
      </c>
      <c r="Z17" s="116">
        <f>IF(Y17="","",RANK(Y17,Y$2:Y$67,1))</f>
        <v>18</v>
      </c>
      <c r="AA17" s="117"/>
      <c r="AB17" s="112" t="s">
        <v>60</v>
      </c>
      <c r="AC17" s="114">
        <v>0.004768518518518518</v>
      </c>
      <c r="AD17" s="114">
        <v>0.0427662037037037</v>
      </c>
      <c r="AE17" s="114">
        <v>0.021585648148148152</v>
      </c>
      <c r="AF17" s="115">
        <v>0.06912037037037037</v>
      </c>
      <c r="AG17" s="116">
        <f>IF(AF17="","",RANK(AF17,AF$2:AF$67,1))</f>
        <v>21</v>
      </c>
    </row>
    <row r="18" spans="1:33" ht="12.75">
      <c r="A18" s="141" t="s">
        <v>50</v>
      </c>
      <c r="B18" s="142" t="s">
        <v>111</v>
      </c>
      <c r="C18" s="53" t="s">
        <v>30</v>
      </c>
      <c r="D18" s="140">
        <v>1968</v>
      </c>
      <c r="E18" s="123">
        <v>0.006481481481481482</v>
      </c>
      <c r="F18" s="44">
        <f>RANK(E18,$E$2:$E$38,1)</f>
        <v>35</v>
      </c>
      <c r="G18" s="124">
        <f>IF(V18="",IF(AC18="","",IF((AC18-E18)&lt;0,"",(AC18-E18))),IF((V18-E18)&lt;0,"",(V18-E18)))</f>
        <v>0</v>
      </c>
      <c r="H18" s="125">
        <f>IF(V18="",IF(AC18="","",IF((AC18-E18)&gt;0,"",(E18-AC18))),IF((V18-E18)&gt;0,"",(E18-V18)))</f>
        <v>0</v>
      </c>
      <c r="I18" s="126">
        <v>0.038182870370370374</v>
      </c>
      <c r="J18" s="127">
        <f>RANK(I18,$I$2:$I$38,1)</f>
        <v>14</v>
      </c>
      <c r="K18" s="128">
        <f>IF(W18="",IF(AD18="","",IF((AD18-I18)&lt;0,"",(AD18-I18))),IF((W18-I18)&lt;0,"",(W18-I18)))</f>
      </c>
      <c r="L18" s="129">
        <f>IF(W18="",IF(AD18="","",IF((AD18-I18)&gt;0,"",(I18-AD18))),IF((W18-I18)&gt;0,"",(I18-W18)))</f>
        <v>0.0023379629629629653</v>
      </c>
      <c r="M18" s="130">
        <v>0.019953703703703703</v>
      </c>
      <c r="N18" s="131">
        <f>RANK(M18,$M$2:$M$38,1)</f>
        <v>17</v>
      </c>
      <c r="O18" s="132">
        <f>IF(X18="",IF(AE18="","",IF((AE18-M18)&lt;0,"",(AE18-M18))),IF((X18-M18)&lt;0,"",(X18-M18)))</f>
      </c>
      <c r="P18" s="133">
        <f>IF(X18="",IF(AE18="","",IF((AE18-M18)&gt;0,"",(M18-AE18))),IF((X18-M18)&gt;0,"",(M18-X18)))</f>
        <v>0.002534722222222223</v>
      </c>
      <c r="Q18" s="134">
        <f>E18+I18+M18</f>
        <v>0.06461805555555555</v>
      </c>
      <c r="R18" s="135">
        <f>IF(Y18="",IF(AF18="","",IF((AF18-Q18)&lt;0,"",(AF18-Q18))),IF((Y18-Q18)&lt;0,"",(Y18-Q18)))</f>
      </c>
      <c r="S18" s="136">
        <f>IF(Y18="",IF(AF18="","",IF((AF18-Q18)&gt;0,"",(Q18-AF18))),IF((Y18-Q18)&gt;0,"",(Q18-Y18)))</f>
        <v>0.004872685185185181</v>
      </c>
      <c r="T18" s="111"/>
      <c r="U18" s="112" t="s">
        <v>111</v>
      </c>
      <c r="V18" s="137">
        <v>0.006481481481481481</v>
      </c>
      <c r="W18" s="114">
        <v>0.03584490740740741</v>
      </c>
      <c r="X18" s="114">
        <v>0.01741898148148148</v>
      </c>
      <c r="Y18" s="115">
        <v>0.05974537037037037</v>
      </c>
      <c r="Z18" s="116">
        <f>IF(Y18="","",RANK(Y18,Y$2:Y$67,1))</f>
        <v>12</v>
      </c>
      <c r="AA18" s="117"/>
      <c r="AB18" s="144"/>
      <c r="AC18" s="119"/>
      <c r="AD18" s="119"/>
      <c r="AE18" s="119"/>
      <c r="AF18" s="119"/>
      <c r="AG18" s="116">
        <f>IF(AF18="","",RANK(AF18,AF$2:AF$67,1))</f>
      </c>
    </row>
    <row r="19" spans="1:33" ht="12.75">
      <c r="A19" s="120" t="s">
        <v>52</v>
      </c>
      <c r="B19" s="121" t="s">
        <v>182</v>
      </c>
      <c r="C19" s="53" t="s">
        <v>183</v>
      </c>
      <c r="D19" s="140">
        <v>1983</v>
      </c>
      <c r="E19" s="123">
        <v>0.004861111111111111</v>
      </c>
      <c r="F19" s="44">
        <f>RANK(E19,$E$2:$E$38,1)</f>
        <v>17</v>
      </c>
      <c r="G19" s="124">
        <f>IF(V19="",IF(AC19="","",IF((AC19-E19)&lt;0,"",(AC19-E19))),IF((V19-E19)&lt;0,"",(V19-E19)))</f>
        <v>0.00012731481481481535</v>
      </c>
      <c r="H19" s="125">
        <f>IF(V19="",IF(AC19="","",IF((AC19-E19)&gt;0,"",(E19-AC19))),IF((V19-E19)&gt;0,"",(E19-V19)))</f>
      </c>
      <c r="I19" s="126">
        <v>0.039664351851851846</v>
      </c>
      <c r="J19" s="127">
        <f>RANK(I19,$I$2:$I$38,1)</f>
        <v>18</v>
      </c>
      <c r="K19" s="128">
        <f>IF(W19="",IF(AD19="","",IF((AD19-I19)&lt;0,"",(AD19-I19))),IF((W19-I19)&lt;0,"",(W19-I19)))</f>
        <v>0.004791666666666666</v>
      </c>
      <c r="L19" s="129">
        <f>IF(W19="",IF(AD19="","",IF((AD19-I19)&gt;0,"",(I19-AD19))),IF((W19-I19)&gt;0,"",(I19-W19)))</f>
      </c>
      <c r="M19" s="130">
        <v>0.02037037037037038</v>
      </c>
      <c r="N19" s="131">
        <f>RANK(M19,$M$2:$M$38,1)</f>
        <v>19</v>
      </c>
      <c r="O19" s="132">
        <f>IF(X19="",IF(AE19="","",IF((AE19-M19)&lt;0,"",(AE19-M19))),IF((X19-M19)&lt;0,"",(X19-M19)))</f>
        <v>0.0012962962962962954</v>
      </c>
      <c r="P19" s="133">
        <f>IF(X19="",IF(AE19="","",IF((AE19-M19)&gt;0,"",(M19-AE19))),IF((X19-M19)&gt;0,"",(M19-X19)))</f>
      </c>
      <c r="Q19" s="134">
        <f>E19+I19+M19</f>
        <v>0.06489583333333335</v>
      </c>
      <c r="R19" s="135">
        <f>IF(Y19="",IF(AF19="","",IF((AF19-Q19)&lt;0,"",(AF19-Q19))),IF((Y19-Q19)&lt;0,"",(Y19-Q19)))</f>
        <v>0.006215277777777764</v>
      </c>
      <c r="S19" s="136">
        <f>IF(Y19="",IF(AF19="","",IF((AF19-Q19)&gt;0,"",(Q19-AF19))),IF((Y19-Q19)&gt;0,"",(Q19-Y19)))</f>
      </c>
      <c r="T19" s="111"/>
      <c r="U19" s="144"/>
      <c r="V19" s="114"/>
      <c r="W19" s="114"/>
      <c r="X19" s="114"/>
      <c r="Y19" s="115"/>
      <c r="Z19" s="116">
        <f>IF(Y19="","",RANK(Y19,Y$2:Y$67,1))</f>
      </c>
      <c r="AA19" s="117"/>
      <c r="AB19" s="112" t="s">
        <v>64</v>
      </c>
      <c r="AC19" s="148">
        <v>0.0049884259259259265</v>
      </c>
      <c r="AD19" s="114">
        <v>0.04445601851851851</v>
      </c>
      <c r="AE19" s="114">
        <v>0.021666666666666674</v>
      </c>
      <c r="AF19" s="115">
        <v>0.07111111111111111</v>
      </c>
      <c r="AG19" s="116">
        <f>IF(AF19="","",RANK(AF19,AF$2:AF$67,1))</f>
        <v>23</v>
      </c>
    </row>
    <row r="20" spans="1:33" ht="12.75">
      <c r="A20" s="141" t="s">
        <v>54</v>
      </c>
      <c r="B20" s="142" t="s">
        <v>139</v>
      </c>
      <c r="C20" s="53" t="s">
        <v>25</v>
      </c>
      <c r="D20" s="140">
        <v>1968</v>
      </c>
      <c r="E20" s="123">
        <v>0.0045138888888888885</v>
      </c>
      <c r="F20" s="44">
        <f>RANK(E20,$E$2:$E$38,1)</f>
        <v>9</v>
      </c>
      <c r="G20" s="124">
        <f>IF(V20="",IF(AC20="","",IF((AC20-E20)&lt;0,"",(AC20-E20))),IF((V20-E20)&lt;0,"",(V20-E20)))</f>
      </c>
      <c r="H20" s="125">
        <f>IF(V20="",IF(AC20="","",IF((AC20-E20)&gt;0,"",(E20-AC20))),IF((V20-E20)&gt;0,"",(E20-V20)))</f>
      </c>
      <c r="I20" s="126">
        <v>0.04203703703703703</v>
      </c>
      <c r="J20" s="127">
        <f>RANK(I20,$I$2:$I$38,1)</f>
        <v>21</v>
      </c>
      <c r="K20" s="128">
        <f>IF(W20="",IF(AD20="","",IF((AD20-I20)&lt;0,"",(AD20-I20))),IF((W20-I20)&lt;0,"",(W20-I20)))</f>
      </c>
      <c r="L20" s="129">
        <f>IF(W20="",IF(AD20="","",IF((AD20-I20)&gt;0,"",(I20-AD20))),IF((W20-I20)&gt;0,"",(I20-W20)))</f>
      </c>
      <c r="M20" s="130">
        <v>0.018437500000000002</v>
      </c>
      <c r="N20" s="131">
        <f>RANK(M20,$M$2:$M$38,1)</f>
        <v>13</v>
      </c>
      <c r="O20" s="132">
        <f>IF(X20="",IF(AE20="","",IF((AE20-M20)&lt;0,"",(AE20-M20))),IF((X20-M20)&lt;0,"",(X20-M20)))</f>
      </c>
      <c r="P20" s="133">
        <f>IF(X20="",IF(AE20="","",IF((AE20-M20)&gt;0,"",(M20-AE20))),IF((X20-M20)&gt;0,"",(M20-X20)))</f>
        <v>0.0003587962962963015</v>
      </c>
      <c r="Q20" s="134">
        <f>E20+I20+M20</f>
        <v>0.06498842592592592</v>
      </c>
      <c r="R20" s="135">
        <f>IF(Y20="",IF(AF20="","",IF((AF20-Q20)&lt;0,"",(AF20-Q20))),IF((Y20-Q20)&lt;0,"",(Y20-Q20)))</f>
        <v>0.006076388888888895</v>
      </c>
      <c r="S20" s="136">
        <f>IF(Y20="",IF(AF20="","",IF((AF20-Q20)&gt;0,"",(Q20-AF20))),IF((Y20-Q20)&gt;0,"",(Q20-Y20)))</f>
      </c>
      <c r="T20" s="111"/>
      <c r="U20" s="112" t="s">
        <v>139</v>
      </c>
      <c r="V20" s="113"/>
      <c r="W20" s="114"/>
      <c r="X20" s="114">
        <v>0.0180787037037037</v>
      </c>
      <c r="Y20" s="149">
        <v>0.07106481481481482</v>
      </c>
      <c r="Z20" s="116">
        <f>IF(Y20="","",RANK(Y20,Y$2:Y$67,1))</f>
        <v>31</v>
      </c>
      <c r="AA20" s="117"/>
      <c r="AB20" s="144"/>
      <c r="AC20" s="119"/>
      <c r="AD20" s="114"/>
      <c r="AE20" s="119"/>
      <c r="AF20" s="119"/>
      <c r="AG20" s="116">
        <f>IF(AF20="","",RANK(AF20,AF$2:AF$67,1))</f>
      </c>
    </row>
    <row r="21" spans="1:33" ht="12.75">
      <c r="A21" s="141" t="s">
        <v>57</v>
      </c>
      <c r="B21" s="142" t="s">
        <v>184</v>
      </c>
      <c r="C21" s="60" t="s">
        <v>13</v>
      </c>
      <c r="D21" s="140">
        <v>1977</v>
      </c>
      <c r="E21" s="123">
        <v>0.0051504629629629635</v>
      </c>
      <c r="F21" s="44">
        <f>RANK(E21,$E$2:$E$38,1)</f>
        <v>25</v>
      </c>
      <c r="G21" s="124">
        <f>IF(V21="",IF(AC21="","",IF((AC21-E21)&lt;0,"",(AC21-E21))),IF((V21-E21)&lt;0,"",(V21-E21)))</f>
      </c>
      <c r="H21" s="125">
        <f>IF(V21="",IF(AC21="","",IF((AC21-E21)&gt;0,"",(E21-AC21))),IF((V21-E21)&gt;0,"",(E21-V21)))</f>
      </c>
      <c r="I21" s="126">
        <v>0.03643518518518518</v>
      </c>
      <c r="J21" s="127">
        <f>RANK(I21,$I$2:$I$38,1)</f>
        <v>8</v>
      </c>
      <c r="K21" s="128">
        <f>IF(W21="",IF(AD21="","",IF((AD21-I21)&lt;0,"",(AD21-I21))),IF((W21-I21)&lt;0,"",(W21-I21)))</f>
      </c>
      <c r="L21" s="129">
        <f>IF(W21="",IF(AD21="","",IF((AD21-I21)&gt;0,"",(I21-AD21))),IF((W21-I21)&gt;0,"",(I21-W21)))</f>
      </c>
      <c r="M21" s="130">
        <v>0.024502314814814817</v>
      </c>
      <c r="N21" s="131">
        <f>RANK(M21,$M$2:$M$38,1)</f>
        <v>29</v>
      </c>
      <c r="O21" s="132">
        <f>IF(X21="",IF(AE21="","",IF((AE21-M21)&lt;0,"",(AE21-M21))),IF((X21-M21)&lt;0,"",(X21-M21)))</f>
      </c>
      <c r="P21" s="133">
        <f>IF(X21="",IF(AE21="","",IF((AE21-M21)&gt;0,"",(M21-AE21))),IF((X21-M21)&gt;0,"",(M21-X21)))</f>
      </c>
      <c r="Q21" s="134">
        <f>E21+I21+M21</f>
        <v>0.06608796296296296</v>
      </c>
      <c r="R21" s="135">
        <f>IF(Y21="",IF(AF21="","",IF((AF21-Q21)&lt;0,"",(AF21-Q21))),IF((Y21-Q21)&lt;0,"",(Y21-Q21)))</f>
      </c>
      <c r="S21" s="136">
        <f>IF(Y21="",IF(AF21="","",IF((AF21-Q21)&gt;0,"",(Q21-AF21))),IF((Y21-Q21)&gt;0,"",(Q21-Y21)))</f>
      </c>
      <c r="T21" s="111"/>
      <c r="U21" s="112"/>
      <c r="V21" s="137"/>
      <c r="W21" s="114"/>
      <c r="X21" s="114"/>
      <c r="Y21" s="115"/>
      <c r="Z21" s="116">
        <f>IF(Y21="","",RANK(Y21,Y$2:Y$67,1))</f>
      </c>
      <c r="AA21" s="117"/>
      <c r="AB21" s="144"/>
      <c r="AC21" s="119"/>
      <c r="AD21" s="119"/>
      <c r="AE21" s="119"/>
      <c r="AF21" s="119"/>
      <c r="AG21" s="116">
        <f>IF(AF21="","",RANK(AF21,AF$2:AF$67,1))</f>
      </c>
    </row>
    <row r="22" spans="1:33" ht="12.75">
      <c r="A22" s="141" t="s">
        <v>59</v>
      </c>
      <c r="B22" s="142" t="s">
        <v>128</v>
      </c>
      <c r="C22" s="60" t="s">
        <v>13</v>
      </c>
      <c r="D22" s="140">
        <v>1977</v>
      </c>
      <c r="E22" s="123">
        <v>0.005902777777777778</v>
      </c>
      <c r="F22" s="44">
        <f>RANK(E22,$E$2:$E$38,1)</f>
        <v>33</v>
      </c>
      <c r="G22" s="124">
        <f>IF(V22="",IF(AC22="","",IF((AC22-E22)&lt;0,"",(AC22-E22))),IF((V22-E22)&lt;0,"",(V22-E22)))</f>
      </c>
      <c r="H22" s="125">
        <f>IF(V22="",IF(AC22="","",IF((AC22-E22)&gt;0,"",(E22-AC22))),IF((V22-E22)&gt;0,"",(E22-V22)))</f>
      </c>
      <c r="I22" s="126">
        <v>0.04327546296296296</v>
      </c>
      <c r="J22" s="127">
        <f>RANK(I22,$I$2:$I$38,1)</f>
        <v>24</v>
      </c>
      <c r="K22" s="128">
        <f>IF(W22="",IF(AD22="","",IF((AD22-I22)&lt;0,"",(AD22-I22))),IF((W22-I22)&lt;0,"",(W22-I22)))</f>
      </c>
      <c r="L22" s="129">
        <f>IF(W22="",IF(AD22="","",IF((AD22-I22)&gt;0,"",(I22-AD22))),IF((W22-I22)&gt;0,"",(I22-W22)))</f>
      </c>
      <c r="M22" s="130">
        <v>0.018391203703703708</v>
      </c>
      <c r="N22" s="131">
        <f>RANK(M22,$M$2:$M$38,1)</f>
        <v>12</v>
      </c>
      <c r="O22" s="132">
        <f>IF(X22="",IF(AE22="","",IF((AE22-M22)&lt;0,"",(AE22-M22))),IF((X22-M22)&lt;0,"",(X22-M22)))</f>
      </c>
      <c r="P22" s="133">
        <f>IF(X22="",IF(AE22="","",IF((AE22-M22)&gt;0,"",(M22-AE22))),IF((X22-M22)&gt;0,"",(M22-X22)))</f>
        <v>0.00033564814814815436</v>
      </c>
      <c r="Q22" s="134">
        <f>E22+I22+M22</f>
        <v>0.06756944444444445</v>
      </c>
      <c r="R22" s="135">
        <f>IF(Y22="",IF(AF22="","",IF((AF22-Q22)&lt;0,"",(AF22-Q22))),IF((Y22-Q22)&lt;0,"",(Y22-Q22)))</f>
      </c>
      <c r="S22" s="136">
        <f>IF(Y22="",IF(AF22="","",IF((AF22-Q22)&gt;0,"",(Q22-AF22))),IF((Y22-Q22)&gt;0,"",(Q22-Y22)))</f>
        <v>0.002581018518518524</v>
      </c>
      <c r="T22" s="111"/>
      <c r="U22" s="112" t="s">
        <v>128</v>
      </c>
      <c r="V22" s="137"/>
      <c r="W22" s="114"/>
      <c r="X22" s="114">
        <v>0.018055555555555554</v>
      </c>
      <c r="Y22" s="115">
        <v>0.06498842592592592</v>
      </c>
      <c r="Z22" s="116">
        <f>IF(Y22="","",RANK(Y22,Y$2:Y$67,1))</f>
        <v>23</v>
      </c>
      <c r="AA22" s="117"/>
      <c r="AB22" s="144"/>
      <c r="AC22" s="119"/>
      <c r="AD22" s="114"/>
      <c r="AE22" s="119"/>
      <c r="AF22" s="119"/>
      <c r="AG22" s="116">
        <f>IF(AF22="","",RANK(AF22,AF$2:AF$67,1))</f>
      </c>
    </row>
    <row r="23" spans="1:33" ht="12.75">
      <c r="A23" s="141" t="s">
        <v>61</v>
      </c>
      <c r="B23" s="142" t="s">
        <v>18</v>
      </c>
      <c r="C23" s="60" t="s">
        <v>185</v>
      </c>
      <c r="D23" s="150">
        <v>1976</v>
      </c>
      <c r="E23" s="123">
        <v>0.00474537037037037</v>
      </c>
      <c r="F23" s="44">
        <f>RANK(E23,$E$2:$E$38,1)</f>
        <v>12</v>
      </c>
      <c r="G23" s="124">
        <f>IF(V23="",IF(AC23="","",IF((AC23-E23)&lt;0,"",(AC23-E23))),IF((V23-E23)&lt;0,"",(V23-E23)))</f>
      </c>
      <c r="H23" s="125">
        <f>IF(V23="",IF(AC23="","",IF((AC23-E23)&gt;0,"",(E23-AC23))),IF((V23-E23)&gt;0,"",(E23-V23)))</f>
        <v>0.0005555555555555557</v>
      </c>
      <c r="I23" s="126">
        <v>0.03996527777777778</v>
      </c>
      <c r="J23" s="127">
        <f>RANK(I23,$I$2:$I$38,1)</f>
        <v>19</v>
      </c>
      <c r="K23" s="128">
        <f>IF(W23="",IF(AD23="","",IF((AD23-I23)&lt;0,"",(AD23-I23))),IF((W23-I23)&lt;0,"",(W23-I23)))</f>
      </c>
      <c r="L23" s="129">
        <f>IF(W23="",IF(AD23="","",IF((AD23-I23)&gt;0,"",(I23-AD23))),IF((W23-I23)&gt;0,"",(I23-W23)))</f>
        <v>0.004629629629629629</v>
      </c>
      <c r="M23" s="130">
        <v>0.023773148148148147</v>
      </c>
      <c r="N23" s="131">
        <f>RANK(M23,$M$2:$M$38,1)</f>
        <v>27</v>
      </c>
      <c r="O23" s="132">
        <f>IF(X23="",IF(AE23="","",IF((AE23-M23)&lt;0,"",(AE23-M23))),IF((X23-M23)&lt;0,"",(X23-M23)))</f>
      </c>
      <c r="P23" s="133">
        <f>IF(X23="",IF(AE23="","",IF((AE23-M23)&gt;0,"",(M23-AE23))),IF((X23-M23)&gt;0,"",(M23-X23)))</f>
        <v>0.006689814814814808</v>
      </c>
      <c r="Q23" s="134">
        <f>E23+I23+M23</f>
        <v>0.0684837962962963</v>
      </c>
      <c r="R23" s="135">
        <f>IF(Y23="",IF(AF23="","",IF((AF23-Q23)&lt;0,"",(AF23-Q23))),IF((Y23-Q23)&lt;0,"",(Y23-Q23)))</f>
      </c>
      <c r="S23" s="136">
        <f>IF(Y23="",IF(AF23="","",IF((AF23-Q23)&gt;0,"",(Q23-AF23))),IF((Y23-Q23)&gt;0,"",(Q23-Y23)))</f>
        <v>0.011875000000000004</v>
      </c>
      <c r="T23" s="111"/>
      <c r="U23" s="112" t="s">
        <v>18</v>
      </c>
      <c r="V23" s="137">
        <v>0.004189814814814815</v>
      </c>
      <c r="W23" s="114">
        <v>0.03533564814814815</v>
      </c>
      <c r="X23" s="114">
        <v>0.01708333333333334</v>
      </c>
      <c r="Y23" s="115">
        <v>0.0566087962962963</v>
      </c>
      <c r="Z23" s="116">
        <f>IF(Y23="","",RANK(Y23,Y$2:Y$67,1))</f>
        <v>6</v>
      </c>
      <c r="AA23" s="117"/>
      <c r="AB23" s="112" t="s">
        <v>18</v>
      </c>
      <c r="AC23" s="114">
        <v>0.0038078703703703707</v>
      </c>
      <c r="AD23" s="114">
        <v>0.03690972222222222</v>
      </c>
      <c r="AE23" s="114">
        <v>0.01677083333333334</v>
      </c>
      <c r="AF23" s="115">
        <v>0.05748842592592593</v>
      </c>
      <c r="AG23" s="116">
        <f>IF(AF23="","",RANK(AF23,AF$2:AF$67,1))</f>
        <v>4</v>
      </c>
    </row>
    <row r="24" spans="1:33" ht="12.75">
      <c r="A24" s="141" t="s">
        <v>63</v>
      </c>
      <c r="B24" s="142" t="s">
        <v>116</v>
      </c>
      <c r="C24" s="60" t="s">
        <v>169</v>
      </c>
      <c r="D24" s="151">
        <v>1985</v>
      </c>
      <c r="E24" s="123">
        <v>0.005092592592592593</v>
      </c>
      <c r="F24" s="44">
        <f>RANK(E24,$E$2:$E$38,1)</f>
        <v>23</v>
      </c>
      <c r="G24" s="124">
        <f>IF(V24="",IF(AC24="","",IF((AC24-E24)&lt;0,"",(AC24-E24))),IF((V24-E24)&lt;0,"",(V24-E24)))</f>
      </c>
      <c r="H24" s="125">
        <f>IF(V24="",IF(AC24="","",IF((AC24-E24)&gt;0,"",(E24-AC24))),IF((V24-E24)&gt;0,"",(E24-V24)))</f>
        <v>0.00023148148148148182</v>
      </c>
      <c r="I24" s="126">
        <v>0.04234953703703703</v>
      </c>
      <c r="J24" s="127">
        <f>RANK(I24,$I$2:$I$38,1)</f>
        <v>22</v>
      </c>
      <c r="K24" s="128">
        <f>IF(W24="",IF(AD24="","",IF((AD24-I24)&lt;0,"",(AD24-I24))),IF((W24-I24)&lt;0,"",(W24-I24)))</f>
      </c>
      <c r="L24" s="129">
        <f>IF(W24="",IF(AD24="","",IF((AD24-I24)&gt;0,"",(I24-AD24))),IF((W24-I24)&gt;0,"",(I24-W24)))</f>
        <v>0.004884259259259255</v>
      </c>
      <c r="M24" s="130">
        <v>0.02275462962962964</v>
      </c>
      <c r="N24" s="131">
        <f>RANK(M24,$M$2:$M$38,1)</f>
        <v>24</v>
      </c>
      <c r="O24" s="132">
        <f>IF(X24="",IF(AE24="","",IF((AE24-M24)&lt;0,"",(AE24-M24))),IF((X24-M24)&lt;0,"",(X24-M24)))</f>
      </c>
      <c r="P24" s="133">
        <f>IF(X24="",IF(AE24="","",IF((AE24-M24)&gt;0,"",(M24-AE24))),IF((X24-M24)&gt;0,"",(M24-X24)))</f>
        <v>0.0029629629629629797</v>
      </c>
      <c r="Q24" s="134">
        <f>E24+I24+M24</f>
        <v>0.07019675925925926</v>
      </c>
      <c r="R24" s="135">
        <f>IF(Y24="",IF(AF24="","",IF((AF24-Q24)&lt;0,"",(AF24-Q24))),IF((Y24-Q24)&lt;0,"",(Y24-Q24)))</f>
      </c>
      <c r="S24" s="136">
        <f>IF(Y24="",IF(AF24="","",IF((AF24-Q24)&gt;0,"",(Q24-AF24))),IF((Y24-Q24)&gt;0,"",(Q24-Y24)))</f>
        <v>0.008078703703703713</v>
      </c>
      <c r="T24" s="111"/>
      <c r="U24" s="112" t="s">
        <v>116</v>
      </c>
      <c r="V24" s="137">
        <v>0.004861111111111111</v>
      </c>
      <c r="W24" s="114">
        <v>0.03746527777777778</v>
      </c>
      <c r="X24" s="114">
        <v>0.01979166666666666</v>
      </c>
      <c r="Y24" s="115">
        <v>0.06211805555555555</v>
      </c>
      <c r="Z24" s="116">
        <f>IF(Y24="","",RANK(Y24,Y$2:Y$67,1))</f>
        <v>15</v>
      </c>
      <c r="AA24" s="117"/>
      <c r="AB24" s="144"/>
      <c r="AC24" s="119"/>
      <c r="AD24" s="119"/>
      <c r="AE24" s="119"/>
      <c r="AF24" s="119"/>
      <c r="AG24" s="116">
        <f>IF(AF24="","",RANK(AF24,AF$2:AF$67,1))</f>
      </c>
    </row>
    <row r="25" spans="1:33" ht="12.75">
      <c r="A25" s="141" t="s">
        <v>65</v>
      </c>
      <c r="B25" s="142" t="s">
        <v>186</v>
      </c>
      <c r="C25" s="60" t="s">
        <v>25</v>
      </c>
      <c r="D25" s="151">
        <v>1977</v>
      </c>
      <c r="E25" s="123">
        <v>0.004976851851851852</v>
      </c>
      <c r="F25" s="44">
        <f>RANK(E25,$E$2:$E$38,1)</f>
        <v>19</v>
      </c>
      <c r="G25" s="124">
        <f>IF(V25="",IF(AC25="","",IF((AC25-E25)&lt;0,"",(AC25-E25))),IF((V25-E25)&lt;0,"",(V25-E25)))</f>
      </c>
      <c r="H25" s="125">
        <f>IF(V25="",IF(AC25="","",IF((AC25-E25)&gt;0,"",(E25-AC25))),IF((V25-E25)&gt;0,"",(E25-V25)))</f>
      </c>
      <c r="I25" s="126">
        <v>0.04238425925925926</v>
      </c>
      <c r="J25" s="127">
        <f>RANK(I25,$I$2:$I$38,1)</f>
        <v>23</v>
      </c>
      <c r="K25" s="128">
        <f>IF(W25="",IF(AD25="","",IF((AD25-I25)&lt;0,"",(AD25-I25))),IF((W25-I25)&lt;0,"",(W25-I25)))</f>
      </c>
      <c r="L25" s="129">
        <f>IF(W25="",IF(AD25="","",IF((AD25-I25)&gt;0,"",(I25-AD25))),IF((W25-I25)&gt;0,"",(I25-W25)))</f>
      </c>
      <c r="M25" s="130">
        <v>0.024050925925925927</v>
      </c>
      <c r="N25" s="131">
        <f>RANK(M25,$M$2:$M$38,1)</f>
        <v>28</v>
      </c>
      <c r="O25" s="132">
        <f>IF(X25="",IF(AE25="","",IF((AE25-M25)&lt;0,"",(AE25-M25))),IF((X25-M25)&lt;0,"",(X25-M25)))</f>
      </c>
      <c r="P25" s="133">
        <f>IF(X25="",IF(AE25="","",IF((AE25-M25)&gt;0,"",(M25-AE25))),IF((X25-M25)&gt;0,"",(M25-X25)))</f>
      </c>
      <c r="Q25" s="134">
        <f>E25+I25+M25</f>
        <v>0.07141203703703704</v>
      </c>
      <c r="R25" s="135">
        <f>IF(Y25="",IF(AF25="","",IF((AF25-Q25)&lt;0,"",(AF25-Q25))),IF((Y25-Q25)&lt;0,"",(Y25-Q25)))</f>
      </c>
      <c r="S25" s="136">
        <f>IF(Y25="",IF(AF25="","",IF((AF25-Q25)&gt;0,"",(Q25-AF25))),IF((Y25-Q25)&gt;0,"",(Q25-Y25)))</f>
      </c>
      <c r="T25" s="111"/>
      <c r="U25" s="112"/>
      <c r="V25" s="137"/>
      <c r="W25" s="114"/>
      <c r="X25" s="114"/>
      <c r="Y25" s="115"/>
      <c r="Z25" s="116">
        <f>IF(Y25="","",RANK(Y25,Y$2:Y$67,1))</f>
      </c>
      <c r="AA25" s="117"/>
      <c r="AB25" s="144"/>
      <c r="AC25" s="119"/>
      <c r="AD25" s="114"/>
      <c r="AE25" s="119"/>
      <c r="AF25" s="119"/>
      <c r="AG25" s="116">
        <f>IF(AF25="","",RANK(AF25,AF$2:AF$67,1))</f>
      </c>
    </row>
    <row r="26" spans="1:33" ht="12.75">
      <c r="A26" s="141" t="s">
        <v>67</v>
      </c>
      <c r="B26" s="142" t="s">
        <v>187</v>
      </c>
      <c r="C26" s="60" t="s">
        <v>13</v>
      </c>
      <c r="D26" s="151">
        <v>1977</v>
      </c>
      <c r="E26" s="123">
        <v>0.005208333333333334</v>
      </c>
      <c r="F26" s="44">
        <f>RANK(E26,$E$2:$E$38,1)</f>
        <v>27</v>
      </c>
      <c r="G26" s="124">
        <f>IF(V26="",IF(AC26="","",IF((AC26-E26)&lt;0,"",(AC26-E26))),IF((V26-E26)&lt;0,"",(V26-E26)))</f>
      </c>
      <c r="H26" s="125">
        <f>IF(V26="",IF(AC26="","",IF((AC26-E26)&gt;0,"",(E26-AC26))),IF((V26-E26)&gt;0,"",(E26-V26)))</f>
      </c>
      <c r="I26" s="126">
        <v>0.044861111111111115</v>
      </c>
      <c r="J26" s="127">
        <f>RANK(I26,$I$2:$I$38,1)</f>
        <v>25</v>
      </c>
      <c r="K26" s="128">
        <f>IF(W26="",IF(AD26="","",IF((AD26-I26)&lt;0,"",(AD26-I26))),IF((W26-I26)&lt;0,"",(W26-I26)))</f>
      </c>
      <c r="L26" s="129">
        <f>IF(W26="",IF(AD26="","",IF((AD26-I26)&gt;0,"",(I26-AD26))),IF((W26-I26)&gt;0,"",(I26-W26)))</f>
      </c>
      <c r="M26" s="130">
        <v>0.021574074074074065</v>
      </c>
      <c r="N26" s="131">
        <f>RANK(M26,$M$2:$M$38,1)</f>
        <v>22</v>
      </c>
      <c r="O26" s="132">
        <f>IF(X26="",IF(AE26="","",IF((AE26-M26)&lt;0,"",(AE26-M26))),IF((X26-M26)&lt;0,"",(X26-M26)))</f>
      </c>
      <c r="P26" s="133">
        <f>IF(X26="",IF(AE26="","",IF((AE26-M26)&gt;0,"",(M26-AE26))),IF((X26-M26)&gt;0,"",(M26-X26)))</f>
      </c>
      <c r="Q26" s="134">
        <f>E26+I26+M26</f>
        <v>0.07164351851851852</v>
      </c>
      <c r="R26" s="135">
        <f>IF(Y26="",IF(AF26="","",IF((AF26-Q26)&lt;0,"",(AF26-Q26))),IF((Y26-Q26)&lt;0,"",(Y26-Q26)))</f>
      </c>
      <c r="S26" s="136">
        <f>IF(Y26="",IF(AF26="","",IF((AF26-Q26)&gt;0,"",(Q26-AF26))),IF((Y26-Q26)&gt;0,"",(Q26-Y26)))</f>
      </c>
      <c r="T26" s="111"/>
      <c r="U26" s="112"/>
      <c r="V26" s="137"/>
      <c r="W26" s="114"/>
      <c r="X26" s="114"/>
      <c r="Y26" s="115"/>
      <c r="Z26" s="116">
        <f>IF(Y26="","",RANK(Y26,Y$2:Y$67,1))</f>
      </c>
      <c r="AA26" s="117"/>
      <c r="AB26" s="144"/>
      <c r="AC26" s="119"/>
      <c r="AD26" s="119"/>
      <c r="AE26" s="119"/>
      <c r="AF26" s="119"/>
      <c r="AG26" s="116">
        <f>IF(AF26="","",RANK(AF26,AF$2:AF$67,1))</f>
      </c>
    </row>
    <row r="27" spans="1:33" ht="12.75">
      <c r="A27" s="141" t="s">
        <v>69</v>
      </c>
      <c r="B27" s="142" t="s">
        <v>66</v>
      </c>
      <c r="C27" s="60" t="s">
        <v>30</v>
      </c>
      <c r="D27" s="151">
        <v>1980</v>
      </c>
      <c r="E27" s="123">
        <v>0.00474537037037037</v>
      </c>
      <c r="F27" s="44">
        <f>RANK(E27,$E$2:$E$38,1)</f>
        <v>12</v>
      </c>
      <c r="G27" s="124">
        <f>IF(V27="",IF(AC27="","",IF((AC27-E27)&lt;0,"",(AC27-E27))),IF((V27-E27)&lt;0,"",(V27-E27)))</f>
        <v>0.000752314814814815</v>
      </c>
      <c r="H27" s="125">
        <f>IF(V27="",IF(AC27="","",IF((AC27-E27)&gt;0,"",(E27-AC27))),IF((V27-E27)&gt;0,"",(E27-V27)))</f>
      </c>
      <c r="I27" s="126">
        <v>0.045543981481481484</v>
      </c>
      <c r="J27" s="127">
        <f>RANK(I27,$I$2:$I$38,1)</f>
        <v>26</v>
      </c>
      <c r="K27" s="128">
        <f>IF(W27="",IF(AD27="","",IF((AD27-I27)&lt;0,"",(AD27-I27))),IF((W27-I27)&lt;0,"",(W27-I27)))</f>
      </c>
      <c r="L27" s="129">
        <f>IF(W27="",IF(AD27="","",IF((AD27-I27)&gt;0,"",(I27-AD27))),IF((W27-I27)&gt;0,"",(I27-W27)))</f>
        <v>0.00028935185185185314</v>
      </c>
      <c r="M27" s="130">
        <v>0.022766203703703705</v>
      </c>
      <c r="N27" s="131">
        <f>RANK(M27,$M$2:$M$38,1)</f>
        <v>25</v>
      </c>
      <c r="O27" s="132">
        <f>IF(X27="",IF(AE27="","",IF((AE27-M27)&lt;0,"",(AE27-M27))),IF((X27-M27)&lt;0,"",(X27-M27)))</f>
      </c>
      <c r="P27" s="133">
        <f>IF(X27="",IF(AE27="","",IF((AE27-M27)&gt;0,"",(M27-AE27))),IF((X27-M27)&gt;0,"",(M27-X27)))</f>
        <v>0.00037037037037037507</v>
      </c>
      <c r="Q27" s="134">
        <f>E27+I27+M27</f>
        <v>0.07305555555555557</v>
      </c>
      <c r="R27" s="135">
        <f>IF(Y27="",IF(AF27="","",IF((AF27-Q27)&lt;0,"",(AF27-Q27))),IF((Y27-Q27)&lt;0,"",(Y27-Q27)))</f>
        <v>9.259259259257469E-05</v>
      </c>
      <c r="S27" s="136">
        <f>IF(Y27="",IF(AF27="","",IF((AF27-Q27)&gt;0,"",(Q27-AF27))),IF((Y27-Q27)&gt;0,"",(Q27-Y27)))</f>
      </c>
      <c r="T27" s="111"/>
      <c r="U27" s="112" t="s">
        <v>66</v>
      </c>
      <c r="V27" s="137">
        <v>0.005497685185185185</v>
      </c>
      <c r="W27" s="114">
        <v>0.04525462962962963</v>
      </c>
      <c r="X27" s="114">
        <v>0.02239583333333333</v>
      </c>
      <c r="Y27" s="115">
        <v>0.07314814814814814</v>
      </c>
      <c r="Z27" s="116">
        <f>IF(Y27="","",RANK(Y27,Y$2:Y$67,1))</f>
        <v>33</v>
      </c>
      <c r="AA27" s="117"/>
      <c r="AB27" s="112" t="s">
        <v>66</v>
      </c>
      <c r="AC27" s="114">
        <v>0.004722222222222222</v>
      </c>
      <c r="AD27" s="114">
        <v>0.04607638888888889</v>
      </c>
      <c r="AE27" s="114">
        <v>0.020405092592592586</v>
      </c>
      <c r="AF27" s="115">
        <v>0.0712037037037037</v>
      </c>
      <c r="AG27" s="116">
        <f>IF(AF27="","",RANK(AF27,AF$2:AF$67,1))</f>
        <v>24</v>
      </c>
    </row>
    <row r="28" spans="1:33" ht="12.75">
      <c r="A28" s="138" t="s">
        <v>71</v>
      </c>
      <c r="B28" s="139" t="s">
        <v>82</v>
      </c>
      <c r="C28" s="60" t="s">
        <v>181</v>
      </c>
      <c r="D28" s="151">
        <v>1978</v>
      </c>
      <c r="E28" s="123">
        <v>0.0038773148148148148</v>
      </c>
      <c r="F28" s="44">
        <f>RANK(E28,$E$2:$E$38,1)</f>
        <v>3</v>
      </c>
      <c r="G28" s="124">
        <f>IF(V28="",IF(AC28="","",IF((AC28-E28)&lt;0,"",(AC28-E28))),IF((V28-E28)&lt;0,"",(V28-E28)))</f>
        <v>0</v>
      </c>
      <c r="H28" s="125">
        <f>IF(V28="",IF(AC28="","",IF((AC28-E28)&gt;0,"",(E28-AC28))),IF((V28-E28)&gt;0,"",(E28-V28)))</f>
        <v>0</v>
      </c>
      <c r="I28" s="126">
        <v>0.049039351851851855</v>
      </c>
      <c r="J28" s="127">
        <f>RANK(I28,$I$2:$I$38,1)</f>
        <v>29</v>
      </c>
      <c r="K28" s="128">
        <f>IF(W28="",IF(AD28="","",IF((AD28-I28)&lt;0,"",(AD28-I28))),IF((W28-I28)&lt;0,"",(W28-I28)))</f>
        <v>0.0034490740740740766</v>
      </c>
      <c r="L28" s="129">
        <f>IF(W28="",IF(AD28="","",IF((AD28-I28)&gt;0,"",(I28-AD28))),IF((W28-I28)&gt;0,"",(I28-W28)))</f>
      </c>
      <c r="M28" s="130">
        <v>0.02225694444444444</v>
      </c>
      <c r="N28" s="131">
        <f>RANK(M28,$M$2:$M$38,1)</f>
        <v>23</v>
      </c>
      <c r="O28" s="132">
        <f>IF(X28="",IF(AE28="","",IF((AE28-M28)&lt;0,"",(AE28-M28))),IF((X28-M28)&lt;0,"",(X28-M28)))</f>
        <v>0.0006250000000000006</v>
      </c>
      <c r="P28" s="133">
        <f>IF(X28="",IF(AE28="","",IF((AE28-M28)&gt;0,"",(M28-AE28))),IF((X28-M28)&gt;0,"",(M28-X28)))</f>
      </c>
      <c r="Q28" s="134">
        <f>E28+I28+M28</f>
        <v>0.07517361111111111</v>
      </c>
      <c r="R28" s="135">
        <f>IF(Y28="",IF(AF28="","",IF((AF28-Q28)&lt;0,"",(AF28-Q28))),IF((Y28-Q28)&lt;0,"",(Y28-Q28)))</f>
        <v>0.004074074074074077</v>
      </c>
      <c r="S28" s="136">
        <f>IF(Y28="",IF(AF28="","",IF((AF28-Q28)&gt;0,"",(Q28-AF28))),IF((Y28-Q28)&gt;0,"",(Q28-Y28)))</f>
      </c>
      <c r="T28" s="111"/>
      <c r="U28" s="112" t="s">
        <v>82</v>
      </c>
      <c r="V28" s="137">
        <v>0.0038773148148148143</v>
      </c>
      <c r="W28" s="114">
        <v>0.05248842592592593</v>
      </c>
      <c r="X28" s="114">
        <v>0.02288194444444444</v>
      </c>
      <c r="Y28" s="115">
        <v>0.07924768518518518</v>
      </c>
      <c r="Z28" s="116">
        <f>IF(Y28="","",RANK(Y28,Y$2:Y$67,1))</f>
        <v>41</v>
      </c>
      <c r="AA28" s="117"/>
      <c r="AB28" s="112" t="s">
        <v>82</v>
      </c>
      <c r="AC28" s="114">
        <v>0.0036111111111111114</v>
      </c>
      <c r="AD28" s="114">
        <v>0.055393518518518516</v>
      </c>
      <c r="AE28" s="114">
        <v>0.023668981481481485</v>
      </c>
      <c r="AF28" s="115">
        <v>0.08267361111111111</v>
      </c>
      <c r="AG28" s="116">
        <f>IF(AF28="","",RANK(AF28,AF$2:AF$67,1))</f>
        <v>32</v>
      </c>
    </row>
    <row r="29" spans="1:33" ht="12.75">
      <c r="A29" s="141" t="s">
        <v>73</v>
      </c>
      <c r="B29" s="143" t="s">
        <v>144</v>
      </c>
      <c r="C29" s="60" t="s">
        <v>30</v>
      </c>
      <c r="D29" s="151">
        <v>1980</v>
      </c>
      <c r="E29" s="123">
        <v>0.005729166666666667</v>
      </c>
      <c r="F29" s="44">
        <f>RANK(E29,$E$2:$E$38,1)</f>
        <v>31</v>
      </c>
      <c r="G29" s="124">
        <f>IF(V29="",IF(AC29="","",IF((AC29-E29)&lt;0,"",(AC29-E29))),IF((V29-E29)&lt;0,"",(V29-E29)))</f>
        <v>0.0006944444444444446</v>
      </c>
      <c r="H29" s="125">
        <f>IF(V29="",IF(AC29="","",IF((AC29-E29)&gt;0,"",(E29-AC29))),IF((V29-E29)&gt;0,"",(E29-V29)))</f>
      </c>
      <c r="I29" s="126">
        <v>0.04883101851851852</v>
      </c>
      <c r="J29" s="127">
        <f>RANK(I29,$I$2:$I$38,1)</f>
        <v>28</v>
      </c>
      <c r="K29" s="128">
        <f>IF(W29="",IF(AD29="","",IF((AD29-I29)&lt;0,"",(AD29-I29))),IF((W29-I29)&lt;0,"",(W29-I29)))</f>
      </c>
      <c r="L29" s="129">
        <f>IF(W29="",IF(AD29="","",IF((AD29-I29)&gt;0,"",(I29-AD29))),IF((W29-I29)&gt;0,"",(I29-W29)))</f>
        <v>0.0016203703703703623</v>
      </c>
      <c r="M29" s="130">
        <v>0.02350694444444444</v>
      </c>
      <c r="N29" s="131">
        <f>RANK(M29,$M$2:$M$38,1)</f>
        <v>26</v>
      </c>
      <c r="O29" s="132">
        <f>IF(X29="",IF(AE29="","",IF((AE29-M29)&lt;0,"",(AE29-M29))),IF((X29-M29)&lt;0,"",(X29-M29)))</f>
      </c>
      <c r="P29" s="133">
        <f>IF(X29="",IF(AE29="","",IF((AE29-M29)&gt;0,"",(M29-AE29))),IF((X29-M29)&gt;0,"",(M29-X29)))</f>
        <v>0.003993055555555562</v>
      </c>
      <c r="Q29" s="134">
        <f>E29+I29+M29</f>
        <v>0.07806712962962963</v>
      </c>
      <c r="R29" s="135">
        <f>IF(Y29="",IF(AF29="","",IF((AF29-Q29)&lt;0,"",(AF29-Q29))),IF((Y29-Q29)&lt;0,"",(Y29-Q29)))</f>
      </c>
      <c r="S29" s="136">
        <f>IF(Y29="",IF(AF29="","",IF((AF29-Q29)&gt;0,"",(Q29-AF29))),IF((Y29-Q29)&gt;0,"",(Q29-Y29)))</f>
        <v>0.0049189814814814825</v>
      </c>
      <c r="T29" s="111"/>
      <c r="U29" s="112" t="s">
        <v>144</v>
      </c>
      <c r="V29" s="137">
        <v>0.006423611111111112</v>
      </c>
      <c r="W29" s="114">
        <v>0.047210648148148154</v>
      </c>
      <c r="X29" s="114">
        <v>0.01951388888888888</v>
      </c>
      <c r="Y29" s="115">
        <v>0.07314814814814814</v>
      </c>
      <c r="Z29" s="116">
        <f>IF(Y29="","",RANK(Y29,Y$2:Y$67,1))</f>
        <v>33</v>
      </c>
      <c r="AA29" s="117"/>
      <c r="AB29" s="144"/>
      <c r="AC29" s="119"/>
      <c r="AD29" s="119"/>
      <c r="AE29" s="119"/>
      <c r="AF29" s="119"/>
      <c r="AG29" s="116">
        <f>IF(AF29="","",RANK(AF29,AF$2:AF$67,1))</f>
      </c>
    </row>
    <row r="30" spans="1:33" ht="12.75">
      <c r="A30" s="141" t="s">
        <v>75</v>
      </c>
      <c r="B30" s="143" t="s">
        <v>74</v>
      </c>
      <c r="C30" s="53" t="s">
        <v>30</v>
      </c>
      <c r="D30" s="152">
        <v>1981</v>
      </c>
      <c r="E30" s="123">
        <v>0.004861111111111111</v>
      </c>
      <c r="F30" s="44">
        <f>RANK(E30,$E$2:$E$38,1)</f>
        <v>17</v>
      </c>
      <c r="G30" s="124">
        <f>IF(V30="",IF(AC30="","",IF((AC30-E30)&lt;0,"",(AC30-E30))),IF((V30-E30)&lt;0,"",(V30-E30)))</f>
      </c>
      <c r="H30" s="125">
        <f>IF(V30="",IF(AC30="","",IF((AC30-E30)&gt;0,"",(E30-AC30))),IF((V30-E30)&gt;0,"",(E30-V30)))</f>
        <v>5.7870370370369587E-05</v>
      </c>
      <c r="I30" s="126">
        <v>0.04850694444444444</v>
      </c>
      <c r="J30" s="127">
        <f>RANK(I30,$I$2:$I$38,1)</f>
        <v>27</v>
      </c>
      <c r="K30" s="128">
        <f>IF(W30="",IF(AD30="","",IF((AD30-I30)&lt;0,"",(AD30-I30))),IF((W30-I30)&lt;0,"",(W30-I30)))</f>
      </c>
      <c r="L30" s="129">
        <f>IF(W30="",IF(AD30="","",IF((AD30-I30)&gt;0,"",(I30-AD30))),IF((W30-I30)&gt;0,"",(I30-W30)))</f>
        <v>0.0014814814814814795</v>
      </c>
      <c r="M30" s="130">
        <v>0.026134259259259253</v>
      </c>
      <c r="N30" s="131">
        <f>RANK(M30,$M$2:$M$38,1)</f>
        <v>33</v>
      </c>
      <c r="O30" s="132">
        <f>IF(X30="",IF(AE30="","",IF((AE30-M30)&lt;0,"",(AE30-M30))),IF((X30-M30)&lt;0,"",(X30-M30)))</f>
      </c>
      <c r="P30" s="133">
        <f>IF(X30="",IF(AE30="","",IF((AE30-M30)&gt;0,"",(M30-AE30))),IF((X30-M30)&gt;0,"",(M30-X30)))</f>
        <v>0.002557870370370363</v>
      </c>
      <c r="Q30" s="134">
        <f>E30+I30+M30</f>
        <v>0.07950231481481482</v>
      </c>
      <c r="R30" s="135">
        <f>IF(Y30="",IF(AF30="","",IF((AF30-Q30)&lt;0,"",(AF30-Q30))),IF((Y30-Q30)&lt;0,"",(Y30-Q30)))</f>
      </c>
      <c r="S30" s="136">
        <f>IF(Y30="",IF(AF30="","",IF((AF30-Q30)&gt;0,"",(Q30-AF30))),IF((Y30-Q30)&gt;0,"",(Q30-Y30)))</f>
        <v>0.004097222222222224</v>
      </c>
      <c r="T30" s="111"/>
      <c r="U30" s="112" t="s">
        <v>74</v>
      </c>
      <c r="V30" s="137">
        <v>0.004803240740740742</v>
      </c>
      <c r="W30" s="114">
        <v>0.04702546296296296</v>
      </c>
      <c r="X30" s="114">
        <v>0.02357638888888889</v>
      </c>
      <c r="Y30" s="115">
        <v>0.07540509259259259</v>
      </c>
      <c r="Z30" s="116">
        <f>IF(Y30="","",RANK(Y30,Y$2:Y$67,1))</f>
        <v>36</v>
      </c>
      <c r="AA30" s="117"/>
      <c r="AB30" s="112" t="s">
        <v>74</v>
      </c>
      <c r="AC30" s="114">
        <v>0.004791666666666667</v>
      </c>
      <c r="AD30" s="114">
        <v>0.04655092592592592</v>
      </c>
      <c r="AE30" s="114">
        <v>0.023611111111111117</v>
      </c>
      <c r="AF30" s="115">
        <v>0.0749537037037037</v>
      </c>
      <c r="AG30" s="116">
        <f>IF(AF30="","",RANK(AF30,AF$2:AF$67,1))</f>
        <v>29</v>
      </c>
    </row>
    <row r="31" spans="1:33" ht="12.75">
      <c r="A31" s="141" t="s">
        <v>77</v>
      </c>
      <c r="B31" s="143" t="s">
        <v>96</v>
      </c>
      <c r="C31" s="60" t="s">
        <v>30</v>
      </c>
      <c r="D31" s="151">
        <v>1979</v>
      </c>
      <c r="E31" s="123">
        <v>0.004108796296296296</v>
      </c>
      <c r="F31" s="44">
        <f>RANK(E31,$E$2:$E$38,1)</f>
        <v>4</v>
      </c>
      <c r="G31" s="124">
        <f>IF(V31="",IF(AC31="","",IF((AC31-E31)&lt;0,"",(AC31-E31))),IF((V31-E31)&lt;0,"",(V31-E31)))</f>
      </c>
      <c r="H31" s="125">
        <f>IF(V31="",IF(AC31="","",IF((AC31-E31)&gt;0,"",(E31-AC31))),IF((V31-E31)&gt;0,"",(E31-V31)))</f>
        <v>0.0004976851851851848</v>
      </c>
      <c r="I31" s="126">
        <v>0.05314814814814815</v>
      </c>
      <c r="J31" s="127">
        <f>RANK(I31,$I$2:$I$38,1)</f>
        <v>30</v>
      </c>
      <c r="K31" s="128">
        <f>IF(W31="",IF(AD31="","",IF((AD31-I31)&lt;0,"",(AD31-I31))),IF((W31-I31)&lt;0,"",(W31-I31)))</f>
      </c>
      <c r="L31" s="129">
        <f>IF(W31="",IF(AD31="","",IF((AD31-I31)&gt;0,"",(I31-AD31))),IF((W31-I31)&gt;0,"",(I31-W31)))</f>
      </c>
      <c r="M31" s="130">
        <v>0.025092592592592583</v>
      </c>
      <c r="N31" s="131">
        <f>RANK(M31,$M$2:$M$38,1)</f>
        <v>32</v>
      </c>
      <c r="O31" s="132">
        <f>IF(X31="",IF(AE31="","",IF((AE31-M31)&lt;0,"",(AE31-M31))),IF((X31-M31)&lt;0,"",(X31-M31)))</f>
      </c>
      <c r="P31" s="133">
        <f>IF(X31="",IF(AE31="","",IF((AE31-M31)&gt;0,"",(M31-AE31))),IF((X31-M31)&gt;0,"",(M31-X31)))</f>
      </c>
      <c r="Q31" s="134">
        <f>E31+I31+M31</f>
        <v>0.08234953703703704</v>
      </c>
      <c r="R31" s="135">
        <f>IF(Y31="",IF(AF31="","",IF((AF31-Q31)&lt;0,"",(AF31-Q31))),IF((Y31-Q31)&lt;0,"",(Y31-Q31)))</f>
      </c>
      <c r="S31" s="136">
        <f>IF(Y31="",IF(AF31="","",IF((AF31-Q31)&gt;0,"",(Q31-AF31))),IF((Y31-Q31)&gt;0,"",(Q31-Y31)))</f>
      </c>
      <c r="T31" s="111"/>
      <c r="U31" s="112"/>
      <c r="V31" s="137"/>
      <c r="W31" s="114"/>
      <c r="X31" s="114"/>
      <c r="Y31" s="115"/>
      <c r="Z31" s="116">
        <f>IF(Y31="","",RANK(Y31,Y$2:Y$67,1))</f>
      </c>
      <c r="AA31" s="117"/>
      <c r="AB31" s="112" t="s">
        <v>96</v>
      </c>
      <c r="AC31" s="114">
        <v>0.0036111111111111114</v>
      </c>
      <c r="AD31" s="114"/>
      <c r="AE31" s="114"/>
      <c r="AF31" s="115"/>
      <c r="AG31" s="116">
        <f>IF(AF31="","",RANK(AF31,AF$2:AF$67,1))</f>
      </c>
    </row>
    <row r="32" spans="1:33" ht="12.75">
      <c r="A32" s="141" t="s">
        <v>79</v>
      </c>
      <c r="B32" s="143" t="s">
        <v>188</v>
      </c>
      <c r="C32" s="60" t="s">
        <v>13</v>
      </c>
      <c r="D32" s="151">
        <v>1979</v>
      </c>
      <c r="E32" s="123">
        <v>0.004976851851851852</v>
      </c>
      <c r="F32" s="44">
        <f>RANK(E32,$E$2:$E$38,1)</f>
        <v>19</v>
      </c>
      <c r="G32" s="124">
        <f>IF(V32="",IF(AC32="","",IF((AC32-E32)&lt;0,"",(AC32-E32))),IF((V32-E32)&lt;0,"",(V32-E32)))</f>
      </c>
      <c r="H32" s="125">
        <f>IF(V32="",IF(AC32="","",IF((AC32-E32)&gt;0,"",(E32-AC32))),IF((V32-E32)&gt;0,"",(E32-V32)))</f>
      </c>
      <c r="I32" s="126">
        <v>0.058125</v>
      </c>
      <c r="J32" s="127">
        <f>RANK(I32,$I$2:$I$38,1)</f>
        <v>32</v>
      </c>
      <c r="K32" s="128">
        <f>IF(W32="",IF(AD32="","",IF((AD32-I32)&lt;0,"",(AD32-I32))),IF((W32-I32)&lt;0,"",(W32-I32)))</f>
      </c>
      <c r="L32" s="129">
        <f>IF(W32="",IF(AD32="","",IF((AD32-I32)&gt;0,"",(I32-AD32))),IF((W32-I32)&gt;0,"",(I32-W32)))</f>
      </c>
      <c r="M32" s="130">
        <v>0.024687499999999987</v>
      </c>
      <c r="N32" s="131">
        <f>RANK(M32,$M$2:$M$38,1)</f>
        <v>31</v>
      </c>
      <c r="O32" s="132">
        <f>IF(X32="",IF(AE32="","",IF((AE32-M32)&lt;0,"",(AE32-M32))),IF((X32-M32)&lt;0,"",(X32-M32)))</f>
      </c>
      <c r="P32" s="133">
        <f>IF(X32="",IF(AE32="","",IF((AE32-M32)&gt;0,"",(M32-AE32))),IF((X32-M32)&gt;0,"",(M32-X32)))</f>
      </c>
      <c r="Q32" s="134">
        <f>E32+I32+M32</f>
        <v>0.08778935185185184</v>
      </c>
      <c r="R32" s="135">
        <f>IF(Y32="",IF(AF32="","",IF((AF32-Q32)&lt;0,"",(AF32-Q32))),IF((Y32-Q32)&lt;0,"",(Y32-Q32)))</f>
      </c>
      <c r="S32" s="136">
        <f>IF(Y32="",IF(AF32="","",IF((AF32-Q32)&gt;0,"",(Q32-AF32))),IF((Y32-Q32)&gt;0,"",(Q32-Y32)))</f>
      </c>
      <c r="T32" s="111"/>
      <c r="U32" s="112"/>
      <c r="V32" s="137"/>
      <c r="W32" s="114"/>
      <c r="X32" s="114"/>
      <c r="Y32" s="115"/>
      <c r="Z32" s="116">
        <f>IF(Y32="","",RANK(Y32,Y$2:Y$67,1))</f>
      </c>
      <c r="AA32" s="117"/>
      <c r="AB32" s="144"/>
      <c r="AC32" s="119"/>
      <c r="AD32" s="119"/>
      <c r="AE32" s="119"/>
      <c r="AF32" s="119"/>
      <c r="AG32" s="116">
        <f>IF(AF32="","",RANK(AF32,AF$2:AF$67,1))</f>
      </c>
    </row>
    <row r="33" spans="1:33" ht="12.75">
      <c r="A33" s="141" t="s">
        <v>81</v>
      </c>
      <c r="B33" s="143" t="s">
        <v>156</v>
      </c>
      <c r="C33" s="53" t="s">
        <v>30</v>
      </c>
      <c r="D33" s="152">
        <v>1982</v>
      </c>
      <c r="E33" s="123">
        <v>0.005381944444444444</v>
      </c>
      <c r="F33" s="44">
        <f>RANK(E33,$E$2:$E$38,1)</f>
        <v>30</v>
      </c>
      <c r="G33" s="124">
        <f>IF(V33="",IF(AC33="","",IF((AC33-E33)&lt;0,"",(AC33-E33))),IF((V33-E33)&lt;0,"",(V33-E33)))</f>
        <v>0.00023148148148148182</v>
      </c>
      <c r="H33" s="125">
        <f>IF(V33="",IF(AC33="","",IF((AC33-E33)&gt;0,"",(E33-AC33))),IF((V33-E33)&gt;0,"",(E33-V33)))</f>
      </c>
      <c r="I33" s="126">
        <v>0.05706018518518519</v>
      </c>
      <c r="J33" s="127">
        <f>RANK(I33,$I$2:$I$38,1)</f>
        <v>31</v>
      </c>
      <c r="K33" s="128">
        <f>IF(W33="",IF(AD33="","",IF((AD33-I33)&lt;0,"",(AD33-I33))),IF((W33-I33)&lt;0,"",(W33-I33)))</f>
      </c>
      <c r="L33" s="129">
        <f>IF(W33="",IF(AD33="","",IF((AD33-I33)&gt;0,"",(I33-AD33))),IF((W33-I33)&gt;0,"",(I33-W33)))</f>
        <v>0.004456018518518526</v>
      </c>
      <c r="M33" s="130">
        <v>0.027337962962962946</v>
      </c>
      <c r="N33" s="131">
        <f>RANK(M33,$M$2:$M$38,1)</f>
        <v>34</v>
      </c>
      <c r="O33" s="132">
        <f>IF(X33="",IF(AE33="","",IF((AE33-M33)&lt;0,"",(AE33-M33))),IF((X33-M33)&lt;0,"",(X33-M33)))</f>
      </c>
      <c r="P33" s="133">
        <f>IF(X33="",IF(AE33="","",IF((AE33-M33)&gt;0,"",(M33-AE33))),IF((X33-M33)&gt;0,"",(M33-X33)))</f>
        <v>0.00437499999999999</v>
      </c>
      <c r="Q33" s="134">
        <f>E33+I33+M33</f>
        <v>0.08978009259259259</v>
      </c>
      <c r="R33" s="135">
        <f>IF(Y33="",IF(AF33="","",IF((AF33-Q33)&lt;0,"",(AF33-Q33))),IF((Y33-Q33)&lt;0,"",(Y33-Q33)))</f>
      </c>
      <c r="S33" s="136">
        <f>IF(Y33="",IF(AF33="","",IF((AF33-Q33)&gt;0,"",(Q33-AF33))),IF((Y33-Q33)&gt;0,"",(Q33-Y33)))</f>
        <v>0.008599537037037044</v>
      </c>
      <c r="T33" s="111"/>
      <c r="U33" s="112" t="s">
        <v>156</v>
      </c>
      <c r="V33" s="137">
        <v>0.005613425925925926</v>
      </c>
      <c r="W33" s="114">
        <v>0.05260416666666667</v>
      </c>
      <c r="X33" s="114">
        <v>0.022962962962962956</v>
      </c>
      <c r="Y33" s="115">
        <v>0.08118055555555555</v>
      </c>
      <c r="Z33" s="116">
        <f>IF(Y33="","",RANK(Y33,Y$2:Y$67,1))</f>
        <v>42</v>
      </c>
      <c r="AA33" s="117"/>
      <c r="AB33" s="144"/>
      <c r="AC33" s="119"/>
      <c r="AD33" s="114"/>
      <c r="AE33" s="119"/>
      <c r="AF33" s="119"/>
      <c r="AG33" s="116">
        <f>IF(AF33="","",RANK(AF33,AF$2:AF$67,1))</f>
      </c>
    </row>
    <row r="34" spans="1:33" ht="12.75">
      <c r="A34" s="141" t="s">
        <v>83</v>
      </c>
      <c r="B34" s="143" t="s">
        <v>189</v>
      </c>
      <c r="C34" s="53" t="s">
        <v>13</v>
      </c>
      <c r="D34" s="152"/>
      <c r="E34" s="123">
        <v>0.007291666666666667</v>
      </c>
      <c r="F34" s="44">
        <f>RANK(E34,$E$2:$E$38,1)</f>
        <v>37</v>
      </c>
      <c r="G34" s="124">
        <f>IF(V34="",IF(AC34="","",IF((AC34-E34)&lt;0,"",(AC34-E34))),IF((V34-E34)&lt;0,"",(V34-E34)))</f>
      </c>
      <c r="H34" s="125">
        <f>IF(V34="",IF(AC34="","",IF((AC34-E34)&gt;0,"",(E34-AC34))),IF((V34-E34)&gt;0,"",(E34-V34)))</f>
      </c>
      <c r="I34" s="126">
        <v>0.06909722222222221</v>
      </c>
      <c r="J34" s="127">
        <f>RANK(I34,$I$2:$I$38,1)</f>
        <v>33</v>
      </c>
      <c r="K34" s="128">
        <f>IF(W34="",IF(AD34="","",IF((AD34-I34)&lt;0,"",(AD34-I34))),IF((W34-I34)&lt;0,"",(W34-I34)))</f>
      </c>
      <c r="L34" s="129">
        <f>IF(W34="",IF(AD34="","",IF((AD34-I34)&gt;0,"",(I34-AD34))),IF((W34-I34)&gt;0,"",(I34-W34)))</f>
      </c>
      <c r="M34" s="130">
        <v>0.021342592592592594</v>
      </c>
      <c r="N34" s="131">
        <f>RANK(M34,$M$2:$M$38,1)</f>
        <v>21</v>
      </c>
      <c r="O34" s="132">
        <f>IF(X34="",IF(AE34="","",IF((AE34-M34)&lt;0,"",(AE34-M34))),IF((X34-M34)&lt;0,"",(X34-M34)))</f>
      </c>
      <c r="P34" s="133">
        <f>IF(X34="",IF(AE34="","",IF((AE34-M34)&gt;0,"",(M34-AE34))),IF((X34-M34)&gt;0,"",(M34-X34)))</f>
      </c>
      <c r="Q34" s="134">
        <f>E34+I34+M34</f>
        <v>0.09773148148148147</v>
      </c>
      <c r="R34" s="135">
        <f>IF(Y34="",IF(AF34="","",IF((AF34-Q34)&lt;0,"",(AF34-Q34))),IF((Y34-Q34)&lt;0,"",(Y34-Q34)))</f>
      </c>
      <c r="S34" s="136">
        <f>IF(Y34="",IF(AF34="","",IF((AF34-Q34)&gt;0,"",(Q34-AF34))),IF((Y34-Q34)&gt;0,"",(Q34-Y34)))</f>
      </c>
      <c r="T34" s="111"/>
      <c r="U34" s="112"/>
      <c r="V34" s="137"/>
      <c r="W34" s="114"/>
      <c r="X34" s="114"/>
      <c r="Y34" s="115"/>
      <c r="Z34" s="116">
        <f>IF(Y34="","",RANK(Y34,Y$2:Y$67,1))</f>
      </c>
      <c r="AA34" s="117"/>
      <c r="AB34" s="144"/>
      <c r="AC34" s="119"/>
      <c r="AD34" s="114"/>
      <c r="AE34" s="119"/>
      <c r="AF34" s="119"/>
      <c r="AG34" s="116">
        <f>IF(AF34="","",RANK(AF34,AF$2:AF$67,1))</f>
      </c>
    </row>
    <row r="35" spans="1:33" ht="12.75">
      <c r="A35" s="141" t="s">
        <v>85</v>
      </c>
      <c r="B35" s="143" t="s">
        <v>190</v>
      </c>
      <c r="C35" s="53" t="s">
        <v>172</v>
      </c>
      <c r="D35" s="152">
        <v>1971</v>
      </c>
      <c r="E35" s="123">
        <v>0.006712962962962962</v>
      </c>
      <c r="F35" s="44">
        <f>RANK(E35,$E$2:$E$38,1)</f>
        <v>36</v>
      </c>
      <c r="G35" s="124">
        <f>IF(V35="",IF(AC35="","",IF((AC35-E35)&lt;0,"",(AC35-E35))),IF((V35-E35)&lt;0,"",(V35-E35)))</f>
      </c>
      <c r="H35" s="125">
        <f>IF(V35="",IF(AC35="","",IF((AC35-E35)&gt;0,"",(E35-AC35))),IF((V35-E35)&gt;0,"",(E35-V35)))</f>
      </c>
      <c r="I35" s="126">
        <v>0.08287037037037037</v>
      </c>
      <c r="J35" s="127">
        <f>RANK(I35,$I$2:$I$38,1)</f>
        <v>35</v>
      </c>
      <c r="K35" s="128">
        <f>IF(W35="",IF(AD35="","",IF((AD35-I35)&lt;0,"",(AD35-I35))),IF((W35-I35)&lt;0,"",(W35-I35)))</f>
      </c>
      <c r="L35" s="129">
        <f>IF(W35="",IF(AD35="","",IF((AD35-I35)&gt;0,"",(I35-AD35))),IF((W35-I35)&gt;0,"",(I35-W35)))</f>
      </c>
      <c r="M35" s="130">
        <v>0.024537037037037038</v>
      </c>
      <c r="N35" s="131">
        <f>RANK(M35,$M$2:$M$38,1)</f>
        <v>30</v>
      </c>
      <c r="O35" s="132">
        <f>IF(X35="",IF(AE35="","",IF((AE35-M35)&lt;0,"",(AE35-M35))),IF((X35-M35)&lt;0,"",(X35-M35)))</f>
      </c>
      <c r="P35" s="133">
        <f>IF(X35="",IF(AE35="","",IF((AE35-M35)&gt;0,"",(M35-AE35))),IF((X35-M35)&gt;0,"",(M35-X35)))</f>
      </c>
      <c r="Q35" s="134">
        <f>E35+I35+M35</f>
        <v>0.11412037037037037</v>
      </c>
      <c r="R35" s="135">
        <f>IF(Y35="",IF(AF35="","",IF((AF35-Q35)&lt;0,"",(AF35-Q35))),IF((Y35-Q35)&lt;0,"",(Y35-Q35)))</f>
      </c>
      <c r="S35" s="136">
        <f>IF(Y35="",IF(AF35="","",IF((AF35-Q35)&gt;0,"",(Q35-AF35))),IF((Y35-Q35)&gt;0,"",(Q35-Y35)))</f>
      </c>
      <c r="T35" s="111"/>
      <c r="U35" s="144"/>
      <c r="V35" s="114"/>
      <c r="W35" s="114"/>
      <c r="X35" s="114"/>
      <c r="Y35" s="115"/>
      <c r="Z35" s="116">
        <f>IF(Y35="","",RANK(Y35,Y$2:Y$67,1))</f>
      </c>
      <c r="AA35" s="117"/>
      <c r="AB35" s="144"/>
      <c r="AC35" s="119"/>
      <c r="AD35" s="119"/>
      <c r="AE35" s="119"/>
      <c r="AF35" s="119"/>
      <c r="AG35" s="116">
        <f>IF(AF35="","",RANK(AF35,AF$2:AF$67,1))</f>
      </c>
    </row>
    <row r="36" spans="1:33" ht="12.75">
      <c r="A36" s="141" t="s">
        <v>87</v>
      </c>
      <c r="B36" s="143" t="s">
        <v>191</v>
      </c>
      <c r="C36" s="53" t="s">
        <v>192</v>
      </c>
      <c r="D36" s="152">
        <v>1979</v>
      </c>
      <c r="E36" s="123">
        <v>0.005787037037037037</v>
      </c>
      <c r="F36" s="44">
        <f>RANK(E36,$E$2:$E$38,1)</f>
        <v>32</v>
      </c>
      <c r="G36" s="124">
        <f>IF(V36="",IF(AC36="","",IF((AC36-E36)&lt;0,"",(AC36-E36))),IF((V36-E36)&lt;0,"",(V36-E36)))</f>
      </c>
      <c r="H36" s="125">
        <f>IF(V36="",IF(AC36="","",IF((AC36-E36)&gt;0,"",(E36-AC36))),IF((V36-E36)&gt;0,"",(E36-V36)))</f>
      </c>
      <c r="I36" s="126"/>
      <c r="J36" s="127"/>
      <c r="K36" s="128">
        <f>IF(W36="",IF(AD36="","",IF((AD36-I36)&lt;0,"",(AD36-I36))),IF((W36-I36)&lt;0,"",(W36-I36)))</f>
      </c>
      <c r="L36" s="129">
        <f>IF(W36="",IF(AD36="","",IF((AD36-I36)&gt;0,"",(I36-AD36))),IF((W36-I36)&gt;0,"",(I36-W36)))</f>
      </c>
      <c r="M36" s="130"/>
      <c r="N36" s="131"/>
      <c r="O36" s="132">
        <f>IF(X36="",IF(AE36="","",IF((AE36-M36)&lt;0,"",(AE36-M36))),IF((X36-M36)&lt;0,"",(X36-M36)))</f>
      </c>
      <c r="P36" s="133">
        <f>IF(X36="",IF(AE36="","",IF((AE36-M36)&gt;0,"",(M36-AE36))),IF((X36-M36)&gt;0,"",(M36-X36)))</f>
      </c>
      <c r="Q36" s="134" t="s">
        <v>94</v>
      </c>
      <c r="R36" s="135">
        <f>IF(Y36="",IF(AF36="","",IF((AF36-Q36)&lt;0,"",(AF36-Q36))),IF((Y36-Q36)&lt;0,"",(Y36-Q36)))</f>
      </c>
      <c r="S36" s="136">
        <f>IF(Y36="",IF(AF36="","",IF((AF36-Q36)&gt;0,"",(Q36-AF36))),IF((Y36-Q36)&gt;0,"",(Q36-Y36)))</f>
      </c>
      <c r="T36" s="153"/>
      <c r="U36" s="144"/>
      <c r="V36" s="114"/>
      <c r="W36" s="114"/>
      <c r="X36" s="114"/>
      <c r="Y36" s="115"/>
      <c r="Z36" s="116">
        <f>IF(Y36="","",RANK(Y36,Y$2:Y$67,1))</f>
      </c>
      <c r="AA36" s="117"/>
      <c r="AB36" s="144"/>
      <c r="AC36" s="119"/>
      <c r="AD36" s="114"/>
      <c r="AE36" s="119"/>
      <c r="AF36" s="119"/>
      <c r="AG36" s="116">
        <f>IF(AF36="","",RANK(AF36,AF$2:AF$67,1))</f>
      </c>
    </row>
    <row r="37" spans="1:33" ht="12.75">
      <c r="A37" s="141" t="s">
        <v>89</v>
      </c>
      <c r="B37" s="143" t="s">
        <v>193</v>
      </c>
      <c r="C37" s="53" t="s">
        <v>13</v>
      </c>
      <c r="D37" s="152"/>
      <c r="E37" s="123">
        <v>0.00607638888888889</v>
      </c>
      <c r="F37" s="44">
        <f>RANK(E37,$E$2:$E$38,1)</f>
        <v>34</v>
      </c>
      <c r="G37" s="124">
        <f>IF(V37="",IF(AC37="","",IF((AC37-E37)&lt;0,"",(AC37-E37))),IF((V37-E37)&lt;0,"",(V37-E37)))</f>
      </c>
      <c r="H37" s="125">
        <f>IF(V37="",IF(AC37="","",IF((AC37-E37)&gt;0,"",(E37-AC37))),IF((V37-E37)&gt;0,"",(E37-V37)))</f>
      </c>
      <c r="I37" s="126">
        <v>0.07145833333333335</v>
      </c>
      <c r="J37" s="127">
        <f>RANK(I37,$I$2:$I$38,1)</f>
        <v>34</v>
      </c>
      <c r="K37" s="128">
        <f>IF(W37="",IF(AD37="","",IF((AD37-I37)&lt;0,"",(AD37-I37))),IF((W37-I37)&lt;0,"",(W37-I37)))</f>
      </c>
      <c r="L37" s="129">
        <f>IF(W37="",IF(AD37="","",IF((AD37-I37)&gt;0,"",(I37-AD37))),IF((W37-I37)&gt;0,"",(I37-W37)))</f>
      </c>
      <c r="M37" s="130"/>
      <c r="N37" s="131"/>
      <c r="O37" s="132">
        <f>IF(X37="",IF(AE37="","",IF((AE37-M37)&lt;0,"",(AE37-M37))),IF((X37-M37)&lt;0,"",(X37-M37)))</f>
      </c>
      <c r="P37" s="133">
        <f>IF(X37="",IF(AE37="","",IF((AE37-M37)&gt;0,"",(M37-AE37))),IF((X37-M37)&gt;0,"",(M37-X37)))</f>
      </c>
      <c r="Q37" s="134" t="s">
        <v>94</v>
      </c>
      <c r="R37" s="135">
        <f>IF(Y37="",IF(AF37="","",IF((AF37-Q37)&lt;0,"",(AF37-Q37))),IF((Y37-Q37)&lt;0,"",(Y37-Q37)))</f>
      </c>
      <c r="S37" s="136">
        <f>IF(Y37="",IF(AF37="","",IF((AF37-Q37)&gt;0,"",(Q37-AF37))),IF((Y37-Q37)&gt;0,"",(Q37-Y37)))</f>
      </c>
      <c r="T37" s="153"/>
      <c r="U37" s="144"/>
      <c r="V37" s="114"/>
      <c r="W37" s="114"/>
      <c r="X37" s="114"/>
      <c r="Y37" s="115"/>
      <c r="Z37" s="116">
        <f>IF(Y37="","",RANK(Y37,Y$2:Y$67,1))</f>
      </c>
      <c r="AA37" s="117"/>
      <c r="AB37" s="144"/>
      <c r="AC37" s="119"/>
      <c r="AD37" s="119"/>
      <c r="AE37" s="119"/>
      <c r="AF37" s="119"/>
      <c r="AG37" s="116">
        <f>IF(AF37="","",RANK(AF37,AF$2:AF$67,1))</f>
      </c>
    </row>
    <row r="38" spans="1:33" ht="12.75">
      <c r="A38" s="154" t="s">
        <v>91</v>
      </c>
      <c r="B38" s="155" t="s">
        <v>27</v>
      </c>
      <c r="C38" s="66" t="s">
        <v>13</v>
      </c>
      <c r="D38" s="156">
        <v>1984</v>
      </c>
      <c r="E38" s="157">
        <v>0.0042592592592592595</v>
      </c>
      <c r="F38" s="158">
        <f>RANK(E38,$E$2:$E$38,1)</f>
        <v>5</v>
      </c>
      <c r="G38" s="159">
        <f>IF(V38="",IF(AC38="","",IF((AC38-E38)&lt;0,"",(AC38-E38))),IF((V38-E38)&lt;0,"",(V38-E38)))</f>
      </c>
      <c r="H38" s="160">
        <f>IF(V38="",IF(AC38="","",IF((AC38-E38)&gt;0,"",(E38-AC38))),IF((V38-E38)&gt;0,"",(E38-V38)))</f>
        <v>0.00015046296296296335</v>
      </c>
      <c r="I38" s="161"/>
      <c r="J38" s="162"/>
      <c r="K38" s="163"/>
      <c r="L38" s="164">
        <f>IF(W38="",IF(AD38="","",IF((AD38-I38)&gt;0,"",(I38-AD38))),IF((W38-I38)&gt;0,"",(I38-W38)))</f>
      </c>
      <c r="M38" s="165"/>
      <c r="N38" s="166"/>
      <c r="O38" s="167"/>
      <c r="P38" s="168">
        <f>IF(X38="",IF(AE38="","",IF((AE38-M38)&gt;0,"",(M38-AE38))),IF((X38-M38)&gt;0,"",(M38-X38)))</f>
      </c>
      <c r="Q38" s="169" t="s">
        <v>94</v>
      </c>
      <c r="R38" s="170"/>
      <c r="S38" s="171"/>
      <c r="T38" s="153"/>
      <c r="U38" s="172" t="s">
        <v>27</v>
      </c>
      <c r="V38" s="173">
        <v>0.004108796296296296</v>
      </c>
      <c r="W38" s="174">
        <v>0.03408564814814814</v>
      </c>
      <c r="X38" s="174">
        <v>0.01591435185185186</v>
      </c>
      <c r="Y38" s="175">
        <v>0.0541087962962963</v>
      </c>
      <c r="Z38" s="176">
        <f>IF(Y38="","",RANK(Y38,Y$2:Y$67,1))</f>
        <v>3</v>
      </c>
      <c r="AA38" s="117"/>
      <c r="AB38" s="177" t="s">
        <v>27</v>
      </c>
      <c r="AC38" s="178">
        <v>0.003946759259259259</v>
      </c>
      <c r="AD38" s="178">
        <v>0.03803240740740741</v>
      </c>
      <c r="AE38" s="178">
        <v>0.016388888888888883</v>
      </c>
      <c r="AF38" s="179">
        <v>0.058368055555555555</v>
      </c>
      <c r="AG38" s="180">
        <f>IF(AF38="","",RANK(AF38,AF$2:AF$67,1))</f>
        <v>7</v>
      </c>
    </row>
    <row r="39" spans="1:33" ht="12.75">
      <c r="A39" s="181"/>
      <c r="B39" s="182"/>
      <c r="C39" s="183"/>
      <c r="D39" s="182"/>
      <c r="E39" s="184"/>
      <c r="F39" s="183"/>
      <c r="G39" s="183"/>
      <c r="H39" s="153"/>
      <c r="I39" s="185"/>
      <c r="J39" s="186"/>
      <c r="K39" s="186"/>
      <c r="L39" s="153"/>
      <c r="M39" s="185"/>
      <c r="N39" s="187"/>
      <c r="O39" s="187"/>
      <c r="P39" s="153"/>
      <c r="Q39" s="188"/>
      <c r="R39" s="188"/>
      <c r="S39" s="117"/>
      <c r="T39" s="117"/>
      <c r="U39" s="189"/>
      <c r="V39" s="190"/>
      <c r="W39" s="190"/>
      <c r="X39" s="190"/>
      <c r="Y39" s="190"/>
      <c r="Z39" s="191">
        <f>IF(Y39="","",RANK(Y39,Y$2:Y$67,1))</f>
      </c>
      <c r="AA39" s="117"/>
      <c r="AB39" s="189"/>
      <c r="AC39" s="190"/>
      <c r="AD39" s="190"/>
      <c r="AE39" s="190"/>
      <c r="AF39" s="190"/>
      <c r="AG39" s="191">
        <f>IF(AF39="","",RANK(AF39,AF$2:AF$67,1))</f>
      </c>
    </row>
    <row r="40" spans="1:33" ht="12.75">
      <c r="A40" s="181"/>
      <c r="B40" s="182"/>
      <c r="C40" s="182"/>
      <c r="D40" s="182"/>
      <c r="E40" s="184"/>
      <c r="F40" s="183"/>
      <c r="G40" s="183"/>
      <c r="H40" s="153"/>
      <c r="I40" s="185"/>
      <c r="J40" s="186"/>
      <c r="K40" s="186"/>
      <c r="L40" s="153"/>
      <c r="M40" s="185"/>
      <c r="N40" s="192"/>
      <c r="O40" s="192"/>
      <c r="P40" s="153"/>
      <c r="Q40" s="188"/>
      <c r="R40" s="188"/>
      <c r="S40" s="153"/>
      <c r="T40" s="153"/>
      <c r="U40" s="193" t="s">
        <v>9</v>
      </c>
      <c r="V40" s="194">
        <v>0.004861111111111111</v>
      </c>
      <c r="W40" s="195">
        <v>0.034513888888888886</v>
      </c>
      <c r="X40" s="195">
        <v>0.015081018518518521</v>
      </c>
      <c r="Y40" s="196">
        <v>0.05445601851851852</v>
      </c>
      <c r="Z40" s="197">
        <f>IF(Y40="","",RANK(Y40,Y$2:Y$67,1))</f>
        <v>5</v>
      </c>
      <c r="AA40" s="117"/>
      <c r="AB40" s="193" t="s">
        <v>9</v>
      </c>
      <c r="AC40" s="198">
        <v>0.004652777777777777</v>
      </c>
      <c r="AD40" s="199">
        <v>0.035763888888888894</v>
      </c>
      <c r="AE40" s="198">
        <v>0.01519675925925925</v>
      </c>
      <c r="AF40" s="196">
        <v>0.05561342592592592</v>
      </c>
      <c r="AG40" s="197">
        <f>IF(AF40="","",RANK(AF40,AF$2:AF$67,1))</f>
        <v>1</v>
      </c>
    </row>
    <row r="41" spans="1:33" ht="12.75">
      <c r="A41" s="181"/>
      <c r="B41" s="182"/>
      <c r="C41" s="182"/>
      <c r="D41" s="182"/>
      <c r="E41" s="184"/>
      <c r="F41" s="183"/>
      <c r="G41" s="183"/>
      <c r="H41" s="153"/>
      <c r="I41" s="185"/>
      <c r="J41" s="186"/>
      <c r="K41" s="186"/>
      <c r="L41" s="153"/>
      <c r="M41" s="185"/>
      <c r="N41" s="187"/>
      <c r="O41" s="187"/>
      <c r="P41" s="153"/>
      <c r="Q41" s="188"/>
      <c r="R41" s="188"/>
      <c r="S41" s="117"/>
      <c r="T41" s="117"/>
      <c r="U41" s="112" t="s">
        <v>21</v>
      </c>
      <c r="V41" s="113">
        <v>0.004571759259259259</v>
      </c>
      <c r="W41" s="114">
        <v>0.03613425925925926</v>
      </c>
      <c r="X41" s="114">
        <v>0.01751157407407407</v>
      </c>
      <c r="Y41" s="149">
        <v>0.05821759259259259</v>
      </c>
      <c r="Z41" s="116">
        <f>IF(Y41="","",RANK(Y41,Y$2:Y$67,1))</f>
        <v>11</v>
      </c>
      <c r="AA41" s="117"/>
      <c r="AB41" s="112" t="s">
        <v>21</v>
      </c>
      <c r="AC41" s="148">
        <v>0.0044444444444444444</v>
      </c>
      <c r="AD41" s="200">
        <v>0.0358449074074074</v>
      </c>
      <c r="AE41" s="148">
        <v>0.017384259259259266</v>
      </c>
      <c r="AF41" s="149">
        <v>0.05767361111111111</v>
      </c>
      <c r="AG41" s="116">
        <f>IF(AF41="","",RANK(AF41,AF$2:AF$67,1))</f>
        <v>5</v>
      </c>
    </row>
    <row r="42" spans="1:33" ht="12.75">
      <c r="A42" s="181"/>
      <c r="B42" s="182"/>
      <c r="C42" s="182"/>
      <c r="D42" s="182"/>
      <c r="E42" s="184"/>
      <c r="F42" s="183"/>
      <c r="G42" s="183"/>
      <c r="H42" s="153"/>
      <c r="I42" s="185"/>
      <c r="J42" s="186"/>
      <c r="K42" s="186"/>
      <c r="L42" s="153"/>
      <c r="M42" s="185"/>
      <c r="N42" s="187"/>
      <c r="O42" s="187"/>
      <c r="P42" s="153"/>
      <c r="Q42" s="188"/>
      <c r="R42" s="188"/>
      <c r="S42" s="153"/>
      <c r="T42" s="153"/>
      <c r="U42" s="112" t="s">
        <v>43</v>
      </c>
      <c r="V42" s="113">
        <v>0.006192129629629629</v>
      </c>
      <c r="W42" s="114">
        <v>0.04412037037037037</v>
      </c>
      <c r="X42" s="114">
        <v>0.01936342592592593</v>
      </c>
      <c r="Y42" s="149">
        <v>0.06967592592592593</v>
      </c>
      <c r="Z42" s="116">
        <f>IF(Y42="","",RANK(Y42,Y$2:Y$67,1))</f>
        <v>29</v>
      </c>
      <c r="AA42" s="117"/>
      <c r="AB42" s="112" t="s">
        <v>43</v>
      </c>
      <c r="AC42" s="148">
        <v>0.005509259259259259</v>
      </c>
      <c r="AD42" s="200">
        <v>0.04237268518518518</v>
      </c>
      <c r="AE42" s="148">
        <v>0.017708333333333333</v>
      </c>
      <c r="AF42" s="149">
        <v>0.06559027777777778</v>
      </c>
      <c r="AG42" s="116">
        <f>IF(AF42="","",RANK(AF42,AF$2:AF$67,1))</f>
        <v>14</v>
      </c>
    </row>
    <row r="43" spans="1:33" ht="12.75">
      <c r="A43" s="181"/>
      <c r="B43" s="182"/>
      <c r="C43" s="182"/>
      <c r="D43" s="182"/>
      <c r="E43" s="184"/>
      <c r="F43" s="183"/>
      <c r="G43" s="183"/>
      <c r="H43" s="153"/>
      <c r="I43" s="185"/>
      <c r="J43" s="186"/>
      <c r="K43" s="186"/>
      <c r="L43" s="153"/>
      <c r="M43" s="185"/>
      <c r="N43" s="192"/>
      <c r="O43" s="192"/>
      <c r="P43" s="153"/>
      <c r="Q43" s="188"/>
      <c r="R43" s="188"/>
      <c r="S43" s="117"/>
      <c r="T43" s="117"/>
      <c r="U43" s="112" t="s">
        <v>72</v>
      </c>
      <c r="V43" s="113">
        <v>0.006481481481481481</v>
      </c>
      <c r="W43" s="114">
        <v>0.053182870370370366</v>
      </c>
      <c r="X43" s="114">
        <v>0.016631944444444442</v>
      </c>
      <c r="Y43" s="149">
        <v>0.07629629629629629</v>
      </c>
      <c r="Z43" s="116">
        <f>IF(Y43="","",RANK(Y43,Y$2:Y$67,1))</f>
        <v>37</v>
      </c>
      <c r="AA43" s="117"/>
      <c r="AB43" s="112" t="s">
        <v>72</v>
      </c>
      <c r="AC43" s="148">
        <v>0.005451388888888888</v>
      </c>
      <c r="AD43" s="200">
        <v>0.051909722222222225</v>
      </c>
      <c r="AE43" s="148">
        <v>0.017233796296296303</v>
      </c>
      <c r="AF43" s="149">
        <v>0.07459490740740742</v>
      </c>
      <c r="AG43" s="116">
        <f>IF(AF43="","",RANK(AF43,AF$2:AF$67,1))</f>
        <v>28</v>
      </c>
    </row>
    <row r="44" spans="1:33" ht="12.75">
      <c r="A44" s="181"/>
      <c r="B44" s="182"/>
      <c r="C44" s="182"/>
      <c r="D44" s="182"/>
      <c r="E44" s="184"/>
      <c r="F44" s="183"/>
      <c r="G44" s="183"/>
      <c r="H44" s="153"/>
      <c r="I44" s="185"/>
      <c r="J44" s="186"/>
      <c r="K44" s="186"/>
      <c r="L44" s="153"/>
      <c r="M44" s="185"/>
      <c r="N44" s="192"/>
      <c r="O44" s="192"/>
      <c r="P44" s="153"/>
      <c r="Q44" s="188"/>
      <c r="R44" s="188"/>
      <c r="S44" s="117"/>
      <c r="T44" s="117"/>
      <c r="U44" s="112" t="s">
        <v>88</v>
      </c>
      <c r="V44" s="113">
        <v>0.006597222222222222</v>
      </c>
      <c r="W44" s="114">
        <v>0.05450231481481482</v>
      </c>
      <c r="X44" s="114">
        <v>0.02508101851851851</v>
      </c>
      <c r="Y44" s="149">
        <v>0.08618055555555555</v>
      </c>
      <c r="Z44" s="116">
        <f>IF(Y44="","",RANK(Y44,Y$2:Y$67,1))</f>
        <v>45</v>
      </c>
      <c r="AA44" s="117"/>
      <c r="AB44" s="112" t="s">
        <v>88</v>
      </c>
      <c r="AC44" s="148">
        <v>0.005787037037037038</v>
      </c>
      <c r="AD44" s="200">
        <v>0.06202546296296296</v>
      </c>
      <c r="AE44" s="148">
        <v>0.026527777777777775</v>
      </c>
      <c r="AF44" s="149">
        <v>0.09434027777777777</v>
      </c>
      <c r="AG44" s="116">
        <f>IF(AF44="","",RANK(AF44,AF$2:AF$67,1))</f>
        <v>35</v>
      </c>
    </row>
    <row r="45" spans="1:33" ht="12.75">
      <c r="A45" s="181"/>
      <c r="B45" s="182"/>
      <c r="C45" s="182"/>
      <c r="D45" s="182"/>
      <c r="E45" s="184"/>
      <c r="F45" s="183"/>
      <c r="G45" s="183"/>
      <c r="H45" s="153"/>
      <c r="I45" s="185"/>
      <c r="J45" s="186"/>
      <c r="K45" s="186"/>
      <c r="L45" s="153"/>
      <c r="M45" s="185"/>
      <c r="N45" s="187"/>
      <c r="O45" s="187"/>
      <c r="P45" s="153"/>
      <c r="Q45" s="188"/>
      <c r="R45" s="188"/>
      <c r="S45" s="153"/>
      <c r="T45" s="153"/>
      <c r="U45" s="112"/>
      <c r="V45" s="113"/>
      <c r="W45" s="114"/>
      <c r="X45" s="114"/>
      <c r="Y45" s="149"/>
      <c r="Z45" s="116">
        <f>IF(Y45="","",RANK(Y45,Y$2:Y$67,1))</f>
      </c>
      <c r="AA45" s="117"/>
      <c r="AB45" s="112"/>
      <c r="AC45" s="148"/>
      <c r="AD45" s="200"/>
      <c r="AE45" s="148"/>
      <c r="AF45" s="149"/>
      <c r="AG45" s="116">
        <f>IF(AF45="","",RANK(AF45,AF$2:AF$67,1))</f>
      </c>
    </row>
    <row r="46" spans="1:33" ht="12.75">
      <c r="A46" s="181"/>
      <c r="B46" s="182"/>
      <c r="C46" s="182"/>
      <c r="D46" s="182"/>
      <c r="E46" s="184"/>
      <c r="F46" s="183"/>
      <c r="G46" s="183"/>
      <c r="H46" s="153"/>
      <c r="I46" s="185"/>
      <c r="J46" s="186"/>
      <c r="K46" s="186"/>
      <c r="L46" s="153"/>
      <c r="M46" s="185"/>
      <c r="N46" s="192"/>
      <c r="O46" s="192"/>
      <c r="P46" s="153"/>
      <c r="Q46" s="188"/>
      <c r="R46" s="188"/>
      <c r="S46" s="153"/>
      <c r="T46" s="153"/>
      <c r="U46" s="112" t="s">
        <v>104</v>
      </c>
      <c r="V46" s="113">
        <v>0.005497685185185185</v>
      </c>
      <c r="W46" s="114">
        <v>0.030844907407407408</v>
      </c>
      <c r="X46" s="114">
        <v>0.017199074074074082</v>
      </c>
      <c r="Y46" s="149">
        <v>0.053541666666666675</v>
      </c>
      <c r="Z46" s="116">
        <f>IF(Y46="","",RANK(Y46,Y$2:Y$67,1))</f>
        <v>2</v>
      </c>
      <c r="AA46" s="117"/>
      <c r="AB46" s="112" t="s">
        <v>15</v>
      </c>
      <c r="AC46" s="148">
        <v>0.006099537037037036</v>
      </c>
      <c r="AD46" s="200">
        <v>0.03398148148148149</v>
      </c>
      <c r="AE46" s="148">
        <v>0.01655092592592592</v>
      </c>
      <c r="AF46" s="149">
        <v>0.05663194444444444</v>
      </c>
      <c r="AG46" s="116">
        <f>IF(AF46="","",RANK(AF46,AF$2:AF$67,1))</f>
        <v>3</v>
      </c>
    </row>
    <row r="47" spans="1:33" ht="12.75">
      <c r="A47" s="18"/>
      <c r="B47" s="201"/>
      <c r="C47" s="201"/>
      <c r="D47" s="201"/>
      <c r="E47" s="18"/>
      <c r="F47" s="183"/>
      <c r="G47" s="183"/>
      <c r="H47" s="153"/>
      <c r="I47" s="185"/>
      <c r="J47" s="186"/>
      <c r="K47" s="186"/>
      <c r="L47" s="153"/>
      <c r="M47" s="185"/>
      <c r="N47" s="187"/>
      <c r="O47" s="187"/>
      <c r="P47" s="153"/>
      <c r="Q47" s="188"/>
      <c r="R47" s="188"/>
      <c r="S47" s="153"/>
      <c r="T47" s="153"/>
      <c r="U47" s="112" t="s">
        <v>109</v>
      </c>
      <c r="V47" s="113">
        <v>0.004664351851851852</v>
      </c>
      <c r="W47" s="114">
        <v>0.03604166666666667</v>
      </c>
      <c r="X47" s="114">
        <v>0.016701388888888884</v>
      </c>
      <c r="Y47" s="149">
        <v>0.05740740740740741</v>
      </c>
      <c r="Z47" s="116">
        <f>IF(Y47="","",RANK(Y47,Y$2:Y$67,1))</f>
        <v>8</v>
      </c>
      <c r="AA47" s="117"/>
      <c r="AB47" s="112" t="s">
        <v>29</v>
      </c>
      <c r="AC47" s="148">
        <v>0.0038773148148148143</v>
      </c>
      <c r="AD47" s="200">
        <v>0.03674768518518519</v>
      </c>
      <c r="AE47" s="148">
        <v>0.01804398148148148</v>
      </c>
      <c r="AF47" s="149">
        <v>0.05866898148148148</v>
      </c>
      <c r="AG47" s="116">
        <f>IF(AF47="","",RANK(AF47,AF$2:AF$67,1))</f>
        <v>8</v>
      </c>
    </row>
    <row r="48" spans="1:33" ht="12.75">
      <c r="A48" s="201"/>
      <c r="B48" s="201"/>
      <c r="C48" s="201"/>
      <c r="D48" s="201"/>
      <c r="E48" s="18"/>
      <c r="F48" s="185"/>
      <c r="G48" s="185"/>
      <c r="H48" s="185"/>
      <c r="I48" s="185"/>
      <c r="J48" s="182"/>
      <c r="K48" s="182"/>
      <c r="L48" s="182"/>
      <c r="M48" s="185"/>
      <c r="N48" s="182"/>
      <c r="O48" s="182"/>
      <c r="P48" s="182"/>
      <c r="Q48" s="182"/>
      <c r="R48" s="182"/>
      <c r="S48" s="117"/>
      <c r="T48" s="117"/>
      <c r="U48" s="112" t="s">
        <v>114</v>
      </c>
      <c r="V48" s="113">
        <v>0.004398148148148148</v>
      </c>
      <c r="W48" s="114">
        <v>0.03792824074074074</v>
      </c>
      <c r="X48" s="114">
        <v>0.01768518518518518</v>
      </c>
      <c r="Y48" s="149">
        <v>0.06001157407407407</v>
      </c>
      <c r="Z48" s="116">
        <f>IF(Y48="","",RANK(Y48,Y$2:Y$67,1))</f>
        <v>14</v>
      </c>
      <c r="AA48" s="117"/>
      <c r="AB48" s="112" t="s">
        <v>34</v>
      </c>
      <c r="AC48" s="148">
        <v>0.003344907407407407</v>
      </c>
      <c r="AD48" s="200">
        <v>0.03709490740740741</v>
      </c>
      <c r="AE48" s="148">
        <v>0.018958333333333327</v>
      </c>
      <c r="AF48" s="149">
        <v>0.059398148148148144</v>
      </c>
      <c r="AG48" s="116">
        <f>IF(AF48="","",RANK(AF48,AF$2:AF$67,1))</f>
        <v>10</v>
      </c>
    </row>
    <row r="49" spans="1:33" ht="12.75">
      <c r="A49" s="201"/>
      <c r="B49" s="201"/>
      <c r="C49" s="201"/>
      <c r="D49" s="201"/>
      <c r="E49" s="18"/>
      <c r="F49" s="182"/>
      <c r="G49" s="182"/>
      <c r="H49" s="182"/>
      <c r="I49" s="185"/>
      <c r="J49" s="182"/>
      <c r="K49" s="182"/>
      <c r="L49" s="182"/>
      <c r="M49" s="185"/>
      <c r="N49" s="182"/>
      <c r="O49" s="182"/>
      <c r="P49" s="182"/>
      <c r="Q49" s="182"/>
      <c r="R49" s="182"/>
      <c r="S49" s="117"/>
      <c r="T49" s="117"/>
      <c r="U49" s="112" t="s">
        <v>118</v>
      </c>
      <c r="V49" s="113">
        <v>0.005381944444444444</v>
      </c>
      <c r="W49" s="114">
        <v>0.04100694444444444</v>
      </c>
      <c r="X49" s="114">
        <v>0.01644675925925925</v>
      </c>
      <c r="Y49" s="149">
        <v>0.06283564814814814</v>
      </c>
      <c r="Z49" s="116">
        <f>IF(Y49="","",RANK(Y49,Y$2:Y$67,1))</f>
        <v>16</v>
      </c>
      <c r="AA49" s="117"/>
      <c r="AB49" s="112" t="s">
        <v>39</v>
      </c>
      <c r="AC49" s="148">
        <v>0.004594907407407408</v>
      </c>
      <c r="AD49" s="200">
        <v>0.035729166666666666</v>
      </c>
      <c r="AE49" s="148">
        <v>0.022986111111111103</v>
      </c>
      <c r="AF49" s="149">
        <v>0.06331018518518518</v>
      </c>
      <c r="AG49" s="116">
        <f>IF(AF49="","",RANK(AF49,AF$2:AF$67,1))</f>
        <v>12</v>
      </c>
    </row>
    <row r="50" spans="1:33" ht="12.75">
      <c r="A50" s="201"/>
      <c r="B50" s="201"/>
      <c r="C50" s="201"/>
      <c r="D50" s="201"/>
      <c r="E50" s="18"/>
      <c r="F50" s="182"/>
      <c r="G50" s="182"/>
      <c r="H50" s="182"/>
      <c r="I50" s="185"/>
      <c r="J50" s="182"/>
      <c r="K50" s="182"/>
      <c r="L50" s="182"/>
      <c r="M50" s="185"/>
      <c r="N50" s="182"/>
      <c r="O50" s="182"/>
      <c r="P50" s="182"/>
      <c r="Q50" s="182"/>
      <c r="R50" s="182"/>
      <c r="S50" s="117"/>
      <c r="T50" s="111"/>
      <c r="U50" s="112" t="s">
        <v>122</v>
      </c>
      <c r="V50" s="113">
        <v>0.005787037037037038</v>
      </c>
      <c r="W50" s="114">
        <v>0.04128472222222223</v>
      </c>
      <c r="X50" s="114">
        <v>0.017152777777777774</v>
      </c>
      <c r="Y50" s="149">
        <v>0.06422453703703704</v>
      </c>
      <c r="Z50" s="116">
        <f>IF(Y50="","",RANK(Y50,Y$2:Y$67,1))</f>
        <v>19</v>
      </c>
      <c r="AA50" s="117"/>
      <c r="AB50" s="112" t="s">
        <v>41</v>
      </c>
      <c r="AC50" s="148">
        <v>0.004849537037037037</v>
      </c>
      <c r="AD50" s="200">
        <v>0.04038194444444445</v>
      </c>
      <c r="AE50" s="148">
        <v>0.018726851851851856</v>
      </c>
      <c r="AF50" s="149">
        <v>0.06395833333333334</v>
      </c>
      <c r="AG50" s="116">
        <f>IF(AF50="","",RANK(AF50,AF$2:AF$67,1))</f>
        <v>13</v>
      </c>
    </row>
    <row r="51" spans="1:33" ht="12.75">
      <c r="A51" s="201"/>
      <c r="B51" s="201"/>
      <c r="C51" s="201"/>
      <c r="D51" s="201"/>
      <c r="E51" s="18"/>
      <c r="F51" s="182"/>
      <c r="G51" s="182"/>
      <c r="H51" s="182"/>
      <c r="I51" s="185"/>
      <c r="J51" s="182"/>
      <c r="K51" s="182"/>
      <c r="L51" s="182"/>
      <c r="M51" s="185"/>
      <c r="N51" s="182"/>
      <c r="O51" s="182"/>
      <c r="P51" s="182"/>
      <c r="Q51" s="182"/>
      <c r="R51" s="182"/>
      <c r="S51" s="117"/>
      <c r="T51" s="111"/>
      <c r="U51" s="112" t="s">
        <v>123</v>
      </c>
      <c r="V51" s="113"/>
      <c r="W51" s="114"/>
      <c r="X51" s="114">
        <v>0.021180555555555543</v>
      </c>
      <c r="Y51" s="149">
        <v>0.06435185185185184</v>
      </c>
      <c r="Z51" s="116">
        <f>IF(Y51="","",RANK(Y51,Y$2:Y$67,1))</f>
        <v>20</v>
      </c>
      <c r="AA51" s="117"/>
      <c r="AB51" s="112" t="s">
        <v>46</v>
      </c>
      <c r="AC51" s="148">
        <v>0.005335648148148148</v>
      </c>
      <c r="AD51" s="200">
        <v>0.04424768518518518</v>
      </c>
      <c r="AE51" s="148">
        <v>0.016064814814814803</v>
      </c>
      <c r="AF51" s="149">
        <v>0.06564814814814814</v>
      </c>
      <c r="AG51" s="116">
        <f>IF(AF51="","",RANK(AF51,AF$2:AF$67,1))</f>
        <v>15</v>
      </c>
    </row>
    <row r="52" spans="1:33" ht="12.75">
      <c r="A52" s="201"/>
      <c r="B52" s="201"/>
      <c r="C52" s="201"/>
      <c r="D52" s="201"/>
      <c r="E52" s="18"/>
      <c r="F52" s="182"/>
      <c r="G52" s="182"/>
      <c r="H52" s="182"/>
      <c r="I52" s="185"/>
      <c r="J52" s="182"/>
      <c r="K52" s="182"/>
      <c r="L52" s="182"/>
      <c r="M52" s="185"/>
      <c r="N52" s="182"/>
      <c r="O52" s="182"/>
      <c r="P52" s="182"/>
      <c r="Q52" s="182"/>
      <c r="R52" s="182"/>
      <c r="S52" s="117"/>
      <c r="T52" s="111"/>
      <c r="U52" s="112" t="s">
        <v>125</v>
      </c>
      <c r="V52" s="113">
        <v>0.004340277777777778</v>
      </c>
      <c r="W52" s="114">
        <v>0.039155092592592596</v>
      </c>
      <c r="X52" s="114">
        <v>0.02086805555555555</v>
      </c>
      <c r="Y52" s="149">
        <v>0.06436342592592592</v>
      </c>
      <c r="Z52" s="116">
        <f>IF(Y52="","",RANK(Y52,Y$2:Y$67,1))</f>
        <v>21</v>
      </c>
      <c r="AA52" s="117"/>
      <c r="AB52" s="112" t="s">
        <v>48</v>
      </c>
      <c r="AC52" s="148">
        <v>0.004907407407407407</v>
      </c>
      <c r="AD52" s="200">
        <v>0.043738425925925924</v>
      </c>
      <c r="AE52" s="148">
        <v>0.017129629629629634</v>
      </c>
      <c r="AF52" s="149">
        <v>0.06577546296296297</v>
      </c>
      <c r="AG52" s="116">
        <f>IF(AF52="","",RANK(AF52,AF$2:AF$67,1))</f>
        <v>16</v>
      </c>
    </row>
    <row r="53" spans="1:33" ht="12.75">
      <c r="A53" s="201"/>
      <c r="B53" s="201"/>
      <c r="C53" s="201"/>
      <c r="D53" s="201"/>
      <c r="E53" s="18"/>
      <c r="F53" s="185"/>
      <c r="G53" s="185"/>
      <c r="H53" s="202"/>
      <c r="I53" s="185"/>
      <c r="J53" s="188"/>
      <c r="K53" s="188"/>
      <c r="L53" s="188"/>
      <c r="M53" s="185"/>
      <c r="N53" s="182"/>
      <c r="O53" s="182"/>
      <c r="P53" s="182"/>
      <c r="Q53" s="182"/>
      <c r="R53" s="182"/>
      <c r="S53" s="117"/>
      <c r="T53" s="111"/>
      <c r="U53" s="112" t="s">
        <v>126</v>
      </c>
      <c r="V53" s="113">
        <v>0.00474537037037037</v>
      </c>
      <c r="W53" s="114">
        <v>0.04232638888888889</v>
      </c>
      <c r="X53" s="114">
        <v>0.017511574074074075</v>
      </c>
      <c r="Y53" s="149">
        <v>0.06458333333333334</v>
      </c>
      <c r="Z53" s="116">
        <f>IF(Y53="","",RANK(Y53,Y$2:Y$67,1))</f>
        <v>22</v>
      </c>
      <c r="AA53" s="117"/>
      <c r="AB53" s="112" t="s">
        <v>51</v>
      </c>
      <c r="AC53" s="148">
        <v>0.004386574074074074</v>
      </c>
      <c r="AD53" s="200">
        <v>0.04309027777777778</v>
      </c>
      <c r="AE53" s="148">
        <v>0.018993055555555555</v>
      </c>
      <c r="AF53" s="149">
        <v>0.06646990740740741</v>
      </c>
      <c r="AG53" s="116">
        <f>IF(AF53="","",RANK(AF53,AF$2:AF$67,1))</f>
        <v>17</v>
      </c>
    </row>
    <row r="54" spans="1:33" ht="12.75">
      <c r="A54" s="201"/>
      <c r="B54" s="201"/>
      <c r="C54" s="201"/>
      <c r="D54" s="201"/>
      <c r="E54" s="18"/>
      <c r="F54" s="185"/>
      <c r="G54" s="185"/>
      <c r="H54" s="202"/>
      <c r="I54" s="185"/>
      <c r="J54" s="188"/>
      <c r="K54" s="188"/>
      <c r="L54" s="188"/>
      <c r="M54" s="185"/>
      <c r="N54" s="182"/>
      <c r="O54" s="182"/>
      <c r="P54" s="182"/>
      <c r="Q54" s="182"/>
      <c r="R54" s="182"/>
      <c r="S54" s="117"/>
      <c r="T54" s="111"/>
      <c r="U54" s="112" t="s">
        <v>129</v>
      </c>
      <c r="V54" s="113"/>
      <c r="W54" s="114"/>
      <c r="X54" s="114">
        <v>0.016689814814814817</v>
      </c>
      <c r="Y54" s="149">
        <v>0.06527777777777778</v>
      </c>
      <c r="Z54" s="116">
        <f>IF(Y54="","",RANK(Y54,Y$2:Y$67,1))</f>
        <v>24</v>
      </c>
      <c r="AA54" s="117"/>
      <c r="AB54" s="112" t="s">
        <v>53</v>
      </c>
      <c r="AC54" s="148">
        <v>0.005335648148148148</v>
      </c>
      <c r="AD54" s="200">
        <v>0.04398148148148148</v>
      </c>
      <c r="AE54" s="148">
        <v>0.01788194444444443</v>
      </c>
      <c r="AF54" s="149">
        <v>0.06719907407407406</v>
      </c>
      <c r="AG54" s="116">
        <f>IF(AF54="","",RANK(AF54,AF$2:AF$67,1))</f>
        <v>18</v>
      </c>
    </row>
    <row r="55" spans="1:33" ht="12.75">
      <c r="A55" s="201"/>
      <c r="B55" s="201"/>
      <c r="C55" s="201"/>
      <c r="D55" s="201"/>
      <c r="E55" s="18"/>
      <c r="F55" s="182"/>
      <c r="G55" s="182"/>
      <c r="H55" s="182"/>
      <c r="I55" s="185"/>
      <c r="J55" s="182"/>
      <c r="K55" s="182"/>
      <c r="L55" s="182"/>
      <c r="M55" s="185"/>
      <c r="N55" s="182"/>
      <c r="O55" s="182"/>
      <c r="P55" s="182"/>
      <c r="Q55" s="182"/>
      <c r="R55" s="182"/>
      <c r="S55" s="117"/>
      <c r="T55" s="117"/>
      <c r="U55" s="112" t="s">
        <v>131</v>
      </c>
      <c r="V55" s="113">
        <v>0.005960648148148148</v>
      </c>
      <c r="W55" s="114">
        <v>0.040231481481481486</v>
      </c>
      <c r="X55" s="114">
        <v>0.02006944444444444</v>
      </c>
      <c r="Y55" s="149">
        <v>0.06626157407407407</v>
      </c>
      <c r="Z55" s="116">
        <f>IF(Y55="","",RANK(Y55,Y$2:Y$67,1))</f>
        <v>25</v>
      </c>
      <c r="AA55" s="117"/>
      <c r="AB55" s="112" t="s">
        <v>55</v>
      </c>
      <c r="AC55" s="148">
        <v>0.005486111111111112</v>
      </c>
      <c r="AD55" s="200">
        <v>0.04386574074074073</v>
      </c>
      <c r="AE55" s="148">
        <v>0.01791666666666667</v>
      </c>
      <c r="AF55" s="149">
        <v>0.06726851851851852</v>
      </c>
      <c r="AG55" s="116">
        <f>IF(AF55="","",RANK(AF55,AF$2:AF$67,1))</f>
        <v>19</v>
      </c>
    </row>
    <row r="56" spans="1:33" ht="12.75">
      <c r="A56" s="201"/>
      <c r="B56" s="201"/>
      <c r="C56" s="201"/>
      <c r="D56" s="201"/>
      <c r="E56" s="18"/>
      <c r="F56" s="203"/>
      <c r="G56" s="203"/>
      <c r="H56" s="204"/>
      <c r="I56" s="203"/>
      <c r="J56" s="111"/>
      <c r="K56" s="111"/>
      <c r="L56" s="111"/>
      <c r="M56" s="203"/>
      <c r="N56" s="18"/>
      <c r="O56" s="18"/>
      <c r="P56" s="18"/>
      <c r="Q56" s="18"/>
      <c r="R56" s="18"/>
      <c r="S56" s="201"/>
      <c r="T56" s="117"/>
      <c r="U56" s="112" t="s">
        <v>133</v>
      </c>
      <c r="V56" s="113">
        <v>0.00474537037037037</v>
      </c>
      <c r="W56" s="114">
        <v>0.04311342592592592</v>
      </c>
      <c r="X56" s="114">
        <v>0.018831018518518518</v>
      </c>
      <c r="Y56" s="149">
        <v>0.06668981481481481</v>
      </c>
      <c r="Z56" s="116">
        <f>IF(Y56="","",RANK(Y56,Y$2:Y$67,1))</f>
        <v>26</v>
      </c>
      <c r="AA56" s="117"/>
      <c r="AB56" s="112" t="s">
        <v>58</v>
      </c>
      <c r="AC56" s="148">
        <v>0.005810185185185186</v>
      </c>
      <c r="AD56" s="200">
        <v>0.04239583333333334</v>
      </c>
      <c r="AE56" s="148">
        <v>0.019976851851851843</v>
      </c>
      <c r="AF56" s="149">
        <v>0.06818287037037037</v>
      </c>
      <c r="AG56" s="116">
        <f>IF(AF56="","",RANK(AF56,AF$2:AF$67,1))</f>
        <v>20</v>
      </c>
    </row>
    <row r="57" spans="1:33" ht="12.75">
      <c r="A57" s="201"/>
      <c r="B57" s="201"/>
      <c r="C57" s="201"/>
      <c r="D57" s="201"/>
      <c r="E57" s="18"/>
      <c r="F57" s="203"/>
      <c r="G57" s="203"/>
      <c r="H57" s="204"/>
      <c r="I57" s="203"/>
      <c r="J57" s="111"/>
      <c r="K57" s="111"/>
      <c r="L57" s="111"/>
      <c r="M57" s="203"/>
      <c r="N57" s="18"/>
      <c r="O57" s="18"/>
      <c r="P57" s="18"/>
      <c r="Q57" s="18"/>
      <c r="R57" s="18"/>
      <c r="S57" s="201"/>
      <c r="T57" s="117"/>
      <c r="U57" s="112" t="s">
        <v>134</v>
      </c>
      <c r="V57" s="113">
        <v>0.004456018518518518</v>
      </c>
      <c r="W57" s="114">
        <v>0.04232638888888889</v>
      </c>
      <c r="X57" s="114">
        <v>0.020092592592592592</v>
      </c>
      <c r="Y57" s="149">
        <v>0.066875</v>
      </c>
      <c r="Z57" s="116">
        <f>IF(Y57="","",RANK(Y57,Y$2:Y$67,1))</f>
        <v>27</v>
      </c>
      <c r="AA57" s="117"/>
      <c r="AB57" s="112" t="s">
        <v>62</v>
      </c>
      <c r="AC57" s="148">
        <v>0.004826388888888889</v>
      </c>
      <c r="AD57" s="200">
        <v>0.047372685185185184</v>
      </c>
      <c r="AE57" s="148">
        <v>0.01818287037037037</v>
      </c>
      <c r="AF57" s="149">
        <v>0.07038194444444444</v>
      </c>
      <c r="AG57" s="116">
        <f>IF(AF57="","",RANK(AF57,AF$2:AF$67,1))</f>
        <v>22</v>
      </c>
    </row>
    <row r="58" spans="1:33" ht="12.75">
      <c r="A58" s="201"/>
      <c r="B58" s="201"/>
      <c r="C58" s="201"/>
      <c r="D58" s="201"/>
      <c r="E58" s="18"/>
      <c r="F58" s="203"/>
      <c r="G58" s="203"/>
      <c r="H58" s="204"/>
      <c r="I58" s="203"/>
      <c r="J58" s="111"/>
      <c r="K58" s="111"/>
      <c r="L58" s="111"/>
      <c r="M58" s="203"/>
      <c r="N58" s="18"/>
      <c r="O58" s="18"/>
      <c r="P58" s="18"/>
      <c r="Q58" s="18"/>
      <c r="R58" s="18"/>
      <c r="S58" s="201"/>
      <c r="T58" s="117"/>
      <c r="U58" s="112" t="s">
        <v>135</v>
      </c>
      <c r="V58" s="113">
        <v>0.005497685185185185</v>
      </c>
      <c r="W58" s="114">
        <v>0.04157407407407408</v>
      </c>
      <c r="X58" s="114">
        <v>0.020983796296296285</v>
      </c>
      <c r="Y58" s="149">
        <v>0.06805555555555555</v>
      </c>
      <c r="Z58" s="116">
        <f>IF(Y58="","",RANK(Y58,Y$2:Y$67,1))</f>
        <v>28</v>
      </c>
      <c r="AA58" s="117"/>
      <c r="AB58" s="112" t="s">
        <v>66</v>
      </c>
      <c r="AC58" s="148">
        <v>0.004722222222222222</v>
      </c>
      <c r="AD58" s="200">
        <v>0.04607638888888889</v>
      </c>
      <c r="AE58" s="148">
        <v>0.020405092592592586</v>
      </c>
      <c r="AF58" s="149">
        <v>0.0712037037037037</v>
      </c>
      <c r="AG58" s="116">
        <f>IF(AF58="","",RANK(AF58,AF$2:AF$67,1))</f>
        <v>24</v>
      </c>
    </row>
    <row r="59" spans="1:33" ht="12.75">
      <c r="A59" s="201"/>
      <c r="B59" s="201"/>
      <c r="C59" s="201"/>
      <c r="D59" s="201"/>
      <c r="E59" s="18"/>
      <c r="F59" s="203"/>
      <c r="G59" s="203"/>
      <c r="H59" s="204"/>
      <c r="I59" s="203"/>
      <c r="J59" s="111"/>
      <c r="K59" s="111"/>
      <c r="L59" s="111"/>
      <c r="M59" s="203"/>
      <c r="N59" s="18"/>
      <c r="O59" s="18"/>
      <c r="P59" s="18"/>
      <c r="Q59" s="18"/>
      <c r="R59" s="18"/>
      <c r="S59" s="201"/>
      <c r="T59" s="117"/>
      <c r="U59" s="112" t="s">
        <v>138</v>
      </c>
      <c r="V59" s="113">
        <v>0.006192129629629629</v>
      </c>
      <c r="W59" s="114">
        <v>0.04583333333333333</v>
      </c>
      <c r="X59" s="114">
        <v>0.018344907407407414</v>
      </c>
      <c r="Y59" s="149">
        <v>0.07037037037037037</v>
      </c>
      <c r="Z59" s="116">
        <f>IF(Y59="","",RANK(Y59,Y$2:Y$67,1))</f>
        <v>30</v>
      </c>
      <c r="AA59" s="117"/>
      <c r="AB59" s="112" t="s">
        <v>68</v>
      </c>
      <c r="AC59" s="148">
        <v>0.004340277777777778</v>
      </c>
      <c r="AD59" s="200">
        <v>0.04707175925925926</v>
      </c>
      <c r="AE59" s="148">
        <v>0.01984953703703704</v>
      </c>
      <c r="AF59" s="149">
        <v>0.07126157407407407</v>
      </c>
      <c r="AG59" s="116">
        <f>IF(AF59="","",RANK(AF59,AF$2:AF$67,1))</f>
        <v>26</v>
      </c>
    </row>
    <row r="60" spans="1:33" ht="12.75">
      <c r="A60" s="201"/>
      <c r="B60" s="201"/>
      <c r="C60" s="201"/>
      <c r="D60" s="201"/>
      <c r="E60" s="18"/>
      <c r="F60" s="203"/>
      <c r="G60" s="203"/>
      <c r="H60" s="204"/>
      <c r="I60" s="203"/>
      <c r="J60" s="111"/>
      <c r="K60" s="111"/>
      <c r="L60" s="111"/>
      <c r="M60" s="203"/>
      <c r="N60" s="18"/>
      <c r="O60" s="18"/>
      <c r="P60" s="18"/>
      <c r="Q60" s="18"/>
      <c r="R60" s="18"/>
      <c r="S60" s="201"/>
      <c r="T60" s="117"/>
      <c r="U60" s="112" t="s">
        <v>140</v>
      </c>
      <c r="V60" s="113">
        <v>0.00474537037037037</v>
      </c>
      <c r="W60" s="114">
        <v>0.04708333333333333</v>
      </c>
      <c r="X60" s="114">
        <v>0.019328703703703702</v>
      </c>
      <c r="Y60" s="149">
        <v>0.0711574074074074</v>
      </c>
      <c r="Z60" s="116">
        <f>IF(Y60="","",RANK(Y60,Y$2:Y$67,1))</f>
        <v>32</v>
      </c>
      <c r="AA60" s="117"/>
      <c r="AB60" s="112" t="s">
        <v>70</v>
      </c>
      <c r="AC60" s="148">
        <v>0.0043055555555555555</v>
      </c>
      <c r="AD60" s="200">
        <v>0.04518518518518519</v>
      </c>
      <c r="AE60" s="148">
        <v>0.02321759259259259</v>
      </c>
      <c r="AF60" s="149">
        <v>0.07270833333333333</v>
      </c>
      <c r="AG60" s="116">
        <f>IF(AF60="","",RANK(AF60,AF$2:AF$67,1))</f>
        <v>27</v>
      </c>
    </row>
    <row r="61" spans="1:33" ht="12.75">
      <c r="A61" s="201"/>
      <c r="B61" s="201"/>
      <c r="C61" s="201"/>
      <c r="D61" s="201"/>
      <c r="E61" s="18"/>
      <c r="F61" s="203"/>
      <c r="G61" s="203"/>
      <c r="H61" s="204"/>
      <c r="I61" s="203"/>
      <c r="J61" s="111"/>
      <c r="K61" s="111"/>
      <c r="L61" s="111"/>
      <c r="M61" s="203"/>
      <c r="N61" s="18"/>
      <c r="O61" s="18"/>
      <c r="P61" s="18"/>
      <c r="Q61" s="18"/>
      <c r="R61" s="18"/>
      <c r="S61" s="201"/>
      <c r="T61" s="117"/>
      <c r="U61" s="112" t="s">
        <v>141</v>
      </c>
      <c r="V61" s="113">
        <v>0.005324074074074075</v>
      </c>
      <c r="W61" s="114">
        <v>0.04498842592592593</v>
      </c>
      <c r="X61" s="114">
        <v>0.02283564814814814</v>
      </c>
      <c r="Y61" s="149">
        <v>0.07314814814814814</v>
      </c>
      <c r="Z61" s="116">
        <f>IF(Y61="","",RANK(Y61,Y$2:Y$67,1))</f>
        <v>33</v>
      </c>
      <c r="AA61" s="117"/>
      <c r="AB61" s="112" t="s">
        <v>78</v>
      </c>
      <c r="AC61" s="148">
        <v>0.0051967592592592595</v>
      </c>
      <c r="AD61" s="200">
        <v>0.05135416666666666</v>
      </c>
      <c r="AE61" s="148">
        <v>0.019733796296296305</v>
      </c>
      <c r="AF61" s="149">
        <v>0.07628472222222223</v>
      </c>
      <c r="AG61" s="116">
        <f>IF(AF61="","",RANK(AF61,AF$2:AF$67,1))</f>
        <v>30</v>
      </c>
    </row>
    <row r="62" spans="1:33" ht="12.75">
      <c r="A62" s="201"/>
      <c r="B62" s="201"/>
      <c r="C62" s="201"/>
      <c r="D62" s="201"/>
      <c r="E62" s="18"/>
      <c r="F62" s="18"/>
      <c r="G62" s="18"/>
      <c r="H62" s="18"/>
      <c r="I62" s="203"/>
      <c r="J62" s="18"/>
      <c r="K62" s="18"/>
      <c r="L62" s="18"/>
      <c r="M62" s="203"/>
      <c r="N62" s="18"/>
      <c r="O62" s="18"/>
      <c r="P62" s="18"/>
      <c r="Q62" s="18"/>
      <c r="R62" s="18"/>
      <c r="S62" s="201"/>
      <c r="T62" s="117"/>
      <c r="U62" s="112" t="s">
        <v>148</v>
      </c>
      <c r="V62" s="113">
        <v>0.00474537037037037</v>
      </c>
      <c r="W62" s="114">
        <v>0.04888888888888889</v>
      </c>
      <c r="X62" s="114">
        <v>0.023067129629629625</v>
      </c>
      <c r="Y62" s="149">
        <v>0.07670138888888889</v>
      </c>
      <c r="Z62" s="116">
        <f>IF(Y62="","",RANK(Y62,Y$2:Y$67,1))</f>
        <v>38</v>
      </c>
      <c r="AA62" s="117"/>
      <c r="AB62" s="112" t="s">
        <v>80</v>
      </c>
      <c r="AC62" s="148">
        <v>0.0051967592592592595</v>
      </c>
      <c r="AD62" s="200">
        <v>0.05133101851851852</v>
      </c>
      <c r="AE62" s="148">
        <v>0.023622685185185184</v>
      </c>
      <c r="AF62" s="149">
        <v>0.08015046296296297</v>
      </c>
      <c r="AG62" s="116">
        <f>IF(AF62="","",RANK(AF62,AF$2:AF$67,1))</f>
        <v>31</v>
      </c>
    </row>
    <row r="63" spans="1:33" ht="12.75">
      <c r="A63" s="201"/>
      <c r="B63" s="201"/>
      <c r="C63" s="201"/>
      <c r="D63" s="201"/>
      <c r="E63" s="18"/>
      <c r="F63" s="18"/>
      <c r="G63" s="18"/>
      <c r="H63" s="18"/>
      <c r="I63" s="203"/>
      <c r="J63" s="18"/>
      <c r="K63" s="18"/>
      <c r="L63" s="18"/>
      <c r="M63" s="203"/>
      <c r="N63" s="18"/>
      <c r="O63" s="18"/>
      <c r="P63" s="18"/>
      <c r="Q63" s="18"/>
      <c r="R63" s="18"/>
      <c r="S63" s="201"/>
      <c r="T63" s="117"/>
      <c r="U63" s="112" t="s">
        <v>150</v>
      </c>
      <c r="V63" s="113">
        <v>0.005960648148148148</v>
      </c>
      <c r="W63" s="114">
        <v>0.05324074074074075</v>
      </c>
      <c r="X63" s="114">
        <v>0.0177199074074074</v>
      </c>
      <c r="Y63" s="149">
        <v>0.0769212962962963</v>
      </c>
      <c r="Z63" s="116">
        <f>IF(Y63="","",RANK(Y63,Y$2:Y$67,1))</f>
        <v>39</v>
      </c>
      <c r="AA63" s="117"/>
      <c r="AB63" s="112" t="s">
        <v>84</v>
      </c>
      <c r="AC63" s="148">
        <v>0.0050347222222222225</v>
      </c>
      <c r="AD63" s="200">
        <v>0.05606481481481482</v>
      </c>
      <c r="AE63" s="148">
        <v>0.02393518518518519</v>
      </c>
      <c r="AF63" s="149">
        <v>0.08503472222222223</v>
      </c>
      <c r="AG63" s="116">
        <f>IF(AF63="","",RANK(AF63,AF$2:AF$67,1))</f>
        <v>33</v>
      </c>
    </row>
    <row r="64" spans="1:33" ht="12.75">
      <c r="A64" s="201"/>
      <c r="B64" s="201"/>
      <c r="C64" s="201"/>
      <c r="D64" s="201"/>
      <c r="E64" s="18"/>
      <c r="F64" s="18"/>
      <c r="G64" s="18"/>
      <c r="H64" s="18"/>
      <c r="I64" s="203"/>
      <c r="J64" s="18"/>
      <c r="K64" s="18"/>
      <c r="L64" s="18"/>
      <c r="M64" s="203"/>
      <c r="N64" s="18"/>
      <c r="O64" s="18"/>
      <c r="P64" s="18"/>
      <c r="Q64" s="18"/>
      <c r="R64" s="18"/>
      <c r="S64" s="201"/>
      <c r="T64" s="117"/>
      <c r="U64" s="112" t="s">
        <v>153</v>
      </c>
      <c r="V64" s="113">
        <v>0.00511574074074074</v>
      </c>
      <c r="W64" s="114">
        <v>0.05232638888888889</v>
      </c>
      <c r="X64" s="114">
        <v>0.02125</v>
      </c>
      <c r="Y64" s="149">
        <v>0.07869212962962963</v>
      </c>
      <c r="Z64" s="116">
        <f>IF(Y64="","",RANK(Y64,Y$2:Y$67,1))</f>
        <v>40</v>
      </c>
      <c r="AA64" s="117"/>
      <c r="AB64" s="112" t="s">
        <v>86</v>
      </c>
      <c r="AC64" s="148">
        <v>0.004976851851851852</v>
      </c>
      <c r="AD64" s="200">
        <v>0.05612268518518519</v>
      </c>
      <c r="AE64" s="148">
        <v>0.026307870370370377</v>
      </c>
      <c r="AF64" s="149">
        <v>0.08740740740740742</v>
      </c>
      <c r="AG64" s="116">
        <f>IF(AF64="","",RANK(AF64,AF$2:AF$67,1))</f>
        <v>34</v>
      </c>
    </row>
    <row r="65" spans="1:33" ht="12.75">
      <c r="A65" s="201"/>
      <c r="B65" s="201"/>
      <c r="C65" s="201"/>
      <c r="D65" s="201"/>
      <c r="E65" s="18"/>
      <c r="F65" s="203"/>
      <c r="G65" s="203"/>
      <c r="H65" s="204"/>
      <c r="I65" s="203"/>
      <c r="J65" s="111"/>
      <c r="K65" s="111"/>
      <c r="L65" s="111"/>
      <c r="M65" s="203"/>
      <c r="N65" s="18"/>
      <c r="O65" s="18"/>
      <c r="P65" s="18"/>
      <c r="Q65" s="18"/>
      <c r="R65" s="18"/>
      <c r="S65" s="201"/>
      <c r="T65" s="117"/>
      <c r="U65" s="112" t="s">
        <v>158</v>
      </c>
      <c r="V65" s="113">
        <v>0.005324074074074075</v>
      </c>
      <c r="W65" s="114">
        <v>0.052569444444444446</v>
      </c>
      <c r="X65" s="114">
        <v>0.023449074074074074</v>
      </c>
      <c r="Y65" s="149">
        <v>0.08134259259259259</v>
      </c>
      <c r="Z65" s="116">
        <f>IF(Y65="","",RANK(Y65,Y$2:Y$67,1))</f>
        <v>43</v>
      </c>
      <c r="AA65" s="117"/>
      <c r="AB65" s="112" t="s">
        <v>90</v>
      </c>
      <c r="AC65" s="148">
        <v>0.0051967592592592595</v>
      </c>
      <c r="AD65" s="200">
        <v>0.07796296296296296</v>
      </c>
      <c r="AE65" s="148">
        <v>0.03940972222222222</v>
      </c>
      <c r="AF65" s="149">
        <v>0.12256944444444444</v>
      </c>
      <c r="AG65" s="116">
        <f>IF(AF65="","",RANK(AF65,AF$2:AF$67,1))</f>
        <v>36</v>
      </c>
    </row>
    <row r="66" spans="1:33" ht="12.75">
      <c r="A66" s="201"/>
      <c r="B66" s="201"/>
      <c r="C66" s="201"/>
      <c r="D66" s="201"/>
      <c r="E66" s="18"/>
      <c r="F66" s="203"/>
      <c r="G66" s="203"/>
      <c r="H66" s="204"/>
      <c r="I66" s="203"/>
      <c r="J66" s="111"/>
      <c r="K66" s="111"/>
      <c r="L66" s="111"/>
      <c r="M66" s="203"/>
      <c r="N66" s="18"/>
      <c r="O66" s="18"/>
      <c r="P66" s="18"/>
      <c r="Q66" s="18"/>
      <c r="R66" s="18"/>
      <c r="S66" s="201"/>
      <c r="T66" s="117"/>
      <c r="U66" s="112" t="s">
        <v>159</v>
      </c>
      <c r="V66" s="113">
        <v>0.006481481481481481</v>
      </c>
      <c r="W66" s="114">
        <v>0.05636574074074074</v>
      </c>
      <c r="X66" s="114">
        <v>0.022673611111111117</v>
      </c>
      <c r="Y66" s="149">
        <v>0.08552083333333334</v>
      </c>
      <c r="Z66" s="116">
        <f>IF(Y66="","",RANK(Y66,Y$2:Y$67,1))</f>
        <v>44</v>
      </c>
      <c r="AA66" s="117"/>
      <c r="AB66" s="172" t="s">
        <v>92</v>
      </c>
      <c r="AC66" s="205">
        <v>0.006608796296296297</v>
      </c>
      <c r="AD66" s="206"/>
      <c r="AE66" s="205"/>
      <c r="AF66" s="207"/>
      <c r="AG66" s="176">
        <f>IF(AF66="","",RANK(AF66,AF$2:AF$67,1))</f>
      </c>
    </row>
    <row r="67" spans="1:33" ht="12.75">
      <c r="A67" s="201"/>
      <c r="B67" s="201"/>
      <c r="C67" s="201"/>
      <c r="D67" s="201"/>
      <c r="E67" s="18"/>
      <c r="F67" s="18"/>
      <c r="G67" s="18"/>
      <c r="H67" s="18"/>
      <c r="I67" s="203"/>
      <c r="J67" s="18"/>
      <c r="K67" s="18"/>
      <c r="L67" s="18"/>
      <c r="M67" s="203"/>
      <c r="N67" s="18"/>
      <c r="O67" s="18"/>
      <c r="P67" s="18"/>
      <c r="Q67" s="18"/>
      <c r="R67" s="18"/>
      <c r="S67" s="201"/>
      <c r="T67" s="117"/>
      <c r="U67" s="172" t="s">
        <v>162</v>
      </c>
      <c r="V67" s="205">
        <v>0.0072337962962962955</v>
      </c>
      <c r="W67" s="174">
        <v>0.06796296296296298</v>
      </c>
      <c r="X67" s="174">
        <v>0.029988425925925905</v>
      </c>
      <c r="Y67" s="208">
        <v>0.10518518518518517</v>
      </c>
      <c r="Z67" s="176">
        <f>IF(Y67="","",RANK(Y67,Y$2:Y$67,1))</f>
        <v>46</v>
      </c>
      <c r="AA67" s="117"/>
      <c r="AB67" s="117"/>
      <c r="AC67" s="117"/>
      <c r="AD67" s="117"/>
      <c r="AE67" s="117"/>
      <c r="AF67" s="117"/>
      <c r="AG67" s="11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22" sqref="B22"/>
    </sheetView>
  </sheetViews>
  <sheetFormatPr defaultColWidth="9.140625" defaultRowHeight="12.75"/>
  <cols>
    <col min="2" max="2" width="19.00390625" style="0" customWidth="1"/>
    <col min="4" max="4" width="24.421875" style="0" customWidth="1"/>
    <col min="13" max="13" width="42.00390625" style="0" customWidth="1"/>
  </cols>
  <sheetData>
    <row r="1" spans="1:13" ht="12.75">
      <c r="A1" s="209" t="s">
        <v>0</v>
      </c>
      <c r="B1" s="210" t="s">
        <v>1</v>
      </c>
      <c r="C1" s="210" t="s">
        <v>194</v>
      </c>
      <c r="D1" s="210" t="s">
        <v>2</v>
      </c>
      <c r="E1" s="211" t="s">
        <v>195</v>
      </c>
      <c r="F1" s="211" t="s">
        <v>196</v>
      </c>
      <c r="G1" s="211" t="s">
        <v>197</v>
      </c>
      <c r="H1" s="211" t="s">
        <v>196</v>
      </c>
      <c r="I1" s="211" t="s">
        <v>6</v>
      </c>
      <c r="J1" s="211" t="s">
        <v>196</v>
      </c>
      <c r="K1" s="212" t="s">
        <v>198</v>
      </c>
      <c r="L1" s="211" t="s">
        <v>196</v>
      </c>
      <c r="M1" s="213" t="s">
        <v>199</v>
      </c>
    </row>
    <row r="2" spans="1:13" ht="12.75">
      <c r="A2" s="214" t="s">
        <v>8</v>
      </c>
      <c r="B2" s="215" t="s">
        <v>200</v>
      </c>
      <c r="C2" s="216">
        <v>1977</v>
      </c>
      <c r="D2" s="216" t="s">
        <v>201</v>
      </c>
      <c r="E2" s="217">
        <v>0.004803240740740741</v>
      </c>
      <c r="F2" s="218"/>
      <c r="G2" s="219">
        <v>0.03034722222222222</v>
      </c>
      <c r="H2" s="220"/>
      <c r="I2" s="221">
        <v>0.016203703703703706</v>
      </c>
      <c r="J2" s="222"/>
      <c r="K2" s="223">
        <v>0.051354166666666666</v>
      </c>
      <c r="L2" s="224"/>
      <c r="M2" s="225" t="s">
        <v>202</v>
      </c>
    </row>
    <row r="3" spans="1:13" ht="12.75">
      <c r="A3" s="226" t="s">
        <v>11</v>
      </c>
      <c r="B3" s="227" t="s">
        <v>107</v>
      </c>
      <c r="C3" s="228">
        <v>1977</v>
      </c>
      <c r="D3" s="228" t="s">
        <v>203</v>
      </c>
      <c r="E3" s="229">
        <v>0.005185185185185185</v>
      </c>
      <c r="F3" s="218">
        <v>0.005208333333333333</v>
      </c>
      <c r="G3" s="230">
        <v>0.031203703703703702</v>
      </c>
      <c r="H3" s="231">
        <v>0.03072916666666667</v>
      </c>
      <c r="I3" s="232">
        <v>0.0159375</v>
      </c>
      <c r="J3" s="233">
        <v>0.016145833333333335</v>
      </c>
      <c r="K3" s="234">
        <v>0.05232638888888889</v>
      </c>
      <c r="L3" s="235">
        <v>0.052083333333333336</v>
      </c>
      <c r="M3" s="236" t="s">
        <v>204</v>
      </c>
    </row>
    <row r="4" spans="1:13" ht="12.75">
      <c r="A4" s="237" t="s">
        <v>14</v>
      </c>
      <c r="B4" s="227" t="s">
        <v>205</v>
      </c>
      <c r="C4" s="228">
        <v>1981</v>
      </c>
      <c r="D4" s="228" t="s">
        <v>206</v>
      </c>
      <c r="E4" s="229">
        <v>0.004016203703703703</v>
      </c>
      <c r="F4" s="238"/>
      <c r="G4" s="230">
        <v>0.03208333333333333</v>
      </c>
      <c r="H4" s="231"/>
      <c r="I4" s="232">
        <v>0.016296296296296302</v>
      </c>
      <c r="J4" s="233"/>
      <c r="K4" s="234">
        <v>0.052395833333333336</v>
      </c>
      <c r="L4" s="235"/>
      <c r="M4" s="236" t="s">
        <v>207</v>
      </c>
    </row>
    <row r="5" spans="1:13" ht="12.75">
      <c r="A5" s="239" t="s">
        <v>17</v>
      </c>
      <c r="B5" s="228" t="s">
        <v>9</v>
      </c>
      <c r="C5" s="228">
        <v>1981</v>
      </c>
      <c r="D5" s="228" t="s">
        <v>208</v>
      </c>
      <c r="E5" s="229">
        <v>0.004895833333333333</v>
      </c>
      <c r="F5" s="238"/>
      <c r="G5" s="230">
        <v>0.03396990740740741</v>
      </c>
      <c r="H5" s="231"/>
      <c r="I5" s="232">
        <v>0.01559027777777778</v>
      </c>
      <c r="J5" s="233"/>
      <c r="K5" s="234">
        <v>0.05445601851851852</v>
      </c>
      <c r="L5" s="235"/>
      <c r="M5" s="236" t="s">
        <v>209</v>
      </c>
    </row>
    <row r="6" spans="1:13" ht="12.75">
      <c r="A6" s="239" t="s">
        <v>20</v>
      </c>
      <c r="B6" s="228" t="s">
        <v>170</v>
      </c>
      <c r="C6" s="228">
        <v>1980</v>
      </c>
      <c r="D6" s="228" t="s">
        <v>210</v>
      </c>
      <c r="E6" s="229">
        <v>0.0050347222222222225</v>
      </c>
      <c r="F6" s="238">
        <v>0.0051504629629629635</v>
      </c>
      <c r="G6" s="230">
        <v>0.03503472222222222</v>
      </c>
      <c r="H6" s="231">
        <v>0.03479166666666667</v>
      </c>
      <c r="I6" s="232">
        <v>0.014976851851851852</v>
      </c>
      <c r="J6" s="233">
        <v>0.01664351851851852</v>
      </c>
      <c r="K6" s="234">
        <v>0.055046296296296295</v>
      </c>
      <c r="L6" s="235">
        <v>0.05658564814814815</v>
      </c>
      <c r="M6" s="236"/>
    </row>
    <row r="7" spans="1:13" ht="12.75">
      <c r="A7" s="239" t="s">
        <v>23</v>
      </c>
      <c r="B7" s="228" t="s">
        <v>211</v>
      </c>
      <c r="C7" s="228">
        <v>1970</v>
      </c>
      <c r="D7" s="228" t="s">
        <v>178</v>
      </c>
      <c r="E7" s="229">
        <v>0.0043287037037037035</v>
      </c>
      <c r="F7" s="238"/>
      <c r="G7" s="230">
        <v>0.035787037037037034</v>
      </c>
      <c r="H7" s="231"/>
      <c r="I7" s="232">
        <v>0.01732638888888889</v>
      </c>
      <c r="J7" s="233"/>
      <c r="K7" s="234">
        <v>0.05744212962962963</v>
      </c>
      <c r="L7" s="235"/>
      <c r="M7" s="236"/>
    </row>
    <row r="8" spans="1:13" ht="12.75">
      <c r="A8" s="239" t="s">
        <v>26</v>
      </c>
      <c r="B8" s="228" t="s">
        <v>179</v>
      </c>
      <c r="C8" s="228">
        <v>1985</v>
      </c>
      <c r="D8" s="228" t="s">
        <v>203</v>
      </c>
      <c r="E8" s="229">
        <v>0.004548611111111111</v>
      </c>
      <c r="F8" s="238">
        <v>0.005208333333333333</v>
      </c>
      <c r="G8" s="230">
        <v>0.036701388888888895</v>
      </c>
      <c r="H8" s="231">
        <v>0.038425925925925926</v>
      </c>
      <c r="I8" s="232">
        <v>0.01800925925925926</v>
      </c>
      <c r="J8" s="233">
        <v>0.01775462962962963</v>
      </c>
      <c r="K8" s="234">
        <v>0.05925925925925926</v>
      </c>
      <c r="L8" s="235">
        <v>0.06138888888888889</v>
      </c>
      <c r="M8" s="236"/>
    </row>
    <row r="9" spans="1:13" ht="12.75">
      <c r="A9" s="239" t="s">
        <v>28</v>
      </c>
      <c r="B9" s="228" t="s">
        <v>212</v>
      </c>
      <c r="C9" s="228">
        <v>1983</v>
      </c>
      <c r="D9" s="228" t="s">
        <v>213</v>
      </c>
      <c r="E9" s="229">
        <v>0.0050347222222222225</v>
      </c>
      <c r="F9" s="238"/>
      <c r="G9" s="230">
        <v>0.03885416666666666</v>
      </c>
      <c r="H9" s="231"/>
      <c r="I9" s="232">
        <v>0.016516203703703713</v>
      </c>
      <c r="J9" s="233"/>
      <c r="K9" s="234">
        <v>0.0604050925925926</v>
      </c>
      <c r="L9" s="235"/>
      <c r="M9" s="236"/>
    </row>
    <row r="10" spans="1:13" ht="12.75">
      <c r="A10" s="239" t="s">
        <v>31</v>
      </c>
      <c r="B10" s="228" t="s">
        <v>171</v>
      </c>
      <c r="C10" s="228">
        <v>1971</v>
      </c>
      <c r="D10" s="228" t="s">
        <v>172</v>
      </c>
      <c r="E10" s="229">
        <v>0.004363425925925926</v>
      </c>
      <c r="F10" s="238">
        <v>0.004652777777777777</v>
      </c>
      <c r="G10" s="230">
        <v>0.039085648148148154</v>
      </c>
      <c r="H10" s="231">
        <v>0.03706018518518519</v>
      </c>
      <c r="I10" s="232">
        <v>0.0174537037037037</v>
      </c>
      <c r="J10" s="233">
        <v>0.01638888888888889</v>
      </c>
      <c r="K10" s="234">
        <v>0.06090277777777778</v>
      </c>
      <c r="L10" s="235">
        <v>0.05810185185185185</v>
      </c>
      <c r="M10" s="236"/>
    </row>
    <row r="11" spans="1:13" ht="12.75">
      <c r="A11" s="239" t="s">
        <v>33</v>
      </c>
      <c r="B11" s="228" t="s">
        <v>214</v>
      </c>
      <c r="C11" s="228">
        <v>1978</v>
      </c>
      <c r="D11" s="228" t="s">
        <v>215</v>
      </c>
      <c r="E11" s="229">
        <v>0.0036111111111111114</v>
      </c>
      <c r="F11" s="238"/>
      <c r="G11" s="230">
        <v>0.04065972222222222</v>
      </c>
      <c r="H11" s="231"/>
      <c r="I11" s="232">
        <v>0.017407407407407406</v>
      </c>
      <c r="J11" s="233"/>
      <c r="K11" s="234">
        <v>0.06167824074074074</v>
      </c>
      <c r="L11" s="235"/>
      <c r="M11" s="236"/>
    </row>
    <row r="12" spans="1:13" ht="12.75">
      <c r="A12" s="240" t="s">
        <v>35</v>
      </c>
      <c r="B12" s="227" t="s">
        <v>182</v>
      </c>
      <c r="C12" s="228">
        <v>1983</v>
      </c>
      <c r="D12" s="228" t="s">
        <v>216</v>
      </c>
      <c r="E12" s="229">
        <v>0.005069444444444444</v>
      </c>
      <c r="F12" s="238">
        <v>0.004861111111111111</v>
      </c>
      <c r="G12" s="230">
        <v>0.04041666666666666</v>
      </c>
      <c r="H12" s="231">
        <v>0.03966435185185185</v>
      </c>
      <c r="I12" s="232">
        <v>0.01828703703703704</v>
      </c>
      <c r="J12" s="233">
        <v>0.02037037037037037</v>
      </c>
      <c r="K12" s="234">
        <v>0.06377314814814815</v>
      </c>
      <c r="L12" s="235">
        <v>0.06489583333333333</v>
      </c>
      <c r="M12" s="236" t="s">
        <v>217</v>
      </c>
    </row>
    <row r="13" spans="1:13" ht="12.75">
      <c r="A13" s="239" t="s">
        <v>38</v>
      </c>
      <c r="B13" s="228" t="s">
        <v>24</v>
      </c>
      <c r="C13" s="228">
        <v>1973</v>
      </c>
      <c r="D13" s="228" t="s">
        <v>25</v>
      </c>
      <c r="E13" s="229">
        <v>0.0035532407407407405</v>
      </c>
      <c r="F13" s="238">
        <v>0.003472222222222222</v>
      </c>
      <c r="G13" s="230">
        <v>0.04574074074074074</v>
      </c>
      <c r="H13" s="231">
        <v>0.03474537037037037</v>
      </c>
      <c r="I13" s="232">
        <v>0.014490740740740735</v>
      </c>
      <c r="J13" s="233">
        <v>0.015578703703703704</v>
      </c>
      <c r="K13" s="234">
        <v>0.06378472222222221</v>
      </c>
      <c r="L13" s="235">
        <v>0.05379629629629629</v>
      </c>
      <c r="M13" s="236" t="s">
        <v>218</v>
      </c>
    </row>
    <row r="14" spans="1:13" ht="12.75">
      <c r="A14" s="241" t="s">
        <v>40</v>
      </c>
      <c r="B14" s="228" t="s">
        <v>139</v>
      </c>
      <c r="C14" s="228">
        <v>1968</v>
      </c>
      <c r="D14" s="228" t="s">
        <v>25</v>
      </c>
      <c r="E14" s="229">
        <v>0.004201388888888889</v>
      </c>
      <c r="F14" s="238">
        <v>0.004513888888888889</v>
      </c>
      <c r="G14" s="230">
        <v>0.04265046296296296</v>
      </c>
      <c r="H14" s="231">
        <v>0.04203703703703704</v>
      </c>
      <c r="I14" s="232">
        <v>0.017523148148148156</v>
      </c>
      <c r="J14" s="233">
        <v>0.0184375</v>
      </c>
      <c r="K14" s="234">
        <v>0.064375</v>
      </c>
      <c r="L14" s="235">
        <v>0.06498842592592592</v>
      </c>
      <c r="M14" s="236"/>
    </row>
    <row r="15" spans="1:13" ht="12.75">
      <c r="A15" s="241" t="s">
        <v>42</v>
      </c>
      <c r="B15" s="228" t="s">
        <v>62</v>
      </c>
      <c r="C15" s="228">
        <v>1986</v>
      </c>
      <c r="D15" s="228" t="s">
        <v>219</v>
      </c>
      <c r="E15" s="229">
        <v>0.006111111111111111</v>
      </c>
      <c r="F15" s="238"/>
      <c r="G15" s="230">
        <v>0.04363425925925927</v>
      </c>
      <c r="H15" s="231"/>
      <c r="I15" s="232">
        <v>0.01603009259259259</v>
      </c>
      <c r="J15" s="233"/>
      <c r="K15" s="234">
        <v>0.06577546296296297</v>
      </c>
      <c r="L15" s="235"/>
      <c r="M15" s="236"/>
    </row>
    <row r="16" spans="1:13" ht="12.75">
      <c r="A16" s="241" t="s">
        <v>45</v>
      </c>
      <c r="B16" s="228" t="s">
        <v>113</v>
      </c>
      <c r="C16" s="228">
        <v>1980</v>
      </c>
      <c r="D16" s="228" t="s">
        <v>220</v>
      </c>
      <c r="E16" s="229">
        <v>0.004189814814814815</v>
      </c>
      <c r="F16" s="238">
        <v>0.004456018518518519</v>
      </c>
      <c r="G16" s="230">
        <v>0.04653935185185185</v>
      </c>
      <c r="H16" s="231">
        <v>0.03782407407407407</v>
      </c>
      <c r="I16" s="232">
        <v>0.01600694444444444</v>
      </c>
      <c r="J16" s="233">
        <v>0.015717592592592592</v>
      </c>
      <c r="K16" s="234">
        <v>0.06673611111111111</v>
      </c>
      <c r="L16" s="235">
        <v>0.05799768518518519</v>
      </c>
      <c r="M16" s="236"/>
    </row>
    <row r="17" spans="1:13" ht="12.75">
      <c r="A17" s="241" t="s">
        <v>47</v>
      </c>
      <c r="B17" s="228" t="s">
        <v>221</v>
      </c>
      <c r="C17" s="228">
        <v>1975</v>
      </c>
      <c r="D17" s="228" t="s">
        <v>222</v>
      </c>
      <c r="E17" s="229">
        <v>0.0066550925925925935</v>
      </c>
      <c r="F17" s="238"/>
      <c r="G17" s="230">
        <v>0.043055555555555555</v>
      </c>
      <c r="H17" s="231"/>
      <c r="I17" s="232">
        <v>0.017812500000000002</v>
      </c>
      <c r="J17" s="233"/>
      <c r="K17" s="234">
        <v>0.06752314814814815</v>
      </c>
      <c r="L17" s="235"/>
      <c r="M17" s="236"/>
    </row>
    <row r="18" spans="1:13" ht="12.75">
      <c r="A18" s="241" t="s">
        <v>50</v>
      </c>
      <c r="B18" s="228" t="s">
        <v>223</v>
      </c>
      <c r="C18" s="228">
        <v>1977</v>
      </c>
      <c r="D18" s="228" t="s">
        <v>224</v>
      </c>
      <c r="E18" s="229">
        <v>0.004664351851851852</v>
      </c>
      <c r="F18" s="238"/>
      <c r="G18" s="230">
        <v>0.04093750000000001</v>
      </c>
      <c r="H18" s="231"/>
      <c r="I18" s="232">
        <v>0.021944444444444426</v>
      </c>
      <c r="J18" s="233"/>
      <c r="K18" s="234">
        <v>0.06754629629629628</v>
      </c>
      <c r="L18" s="235"/>
      <c r="M18" s="236"/>
    </row>
    <row r="19" spans="1:13" ht="12.75">
      <c r="A19" s="241" t="s">
        <v>52</v>
      </c>
      <c r="B19" s="228" t="s">
        <v>18</v>
      </c>
      <c r="C19" s="228">
        <v>1976</v>
      </c>
      <c r="D19" s="228" t="s">
        <v>19</v>
      </c>
      <c r="E19" s="229">
        <v>0.004432870370370371</v>
      </c>
      <c r="F19" s="238">
        <v>0.00474537037037037</v>
      </c>
      <c r="G19" s="230">
        <v>0.04321759259259259</v>
      </c>
      <c r="H19" s="231">
        <v>0.03996527777777777</v>
      </c>
      <c r="I19" s="232">
        <v>0.02190972222222222</v>
      </c>
      <c r="J19" s="233">
        <v>0.02377314814814815</v>
      </c>
      <c r="K19" s="234">
        <v>0.06956018518518518</v>
      </c>
      <c r="L19" s="235">
        <v>0.06848379629629629</v>
      </c>
      <c r="M19" s="236" t="s">
        <v>225</v>
      </c>
    </row>
    <row r="20" spans="1:13" ht="12.75">
      <c r="A20" s="226" t="s">
        <v>54</v>
      </c>
      <c r="B20" s="227" t="s">
        <v>74</v>
      </c>
      <c r="C20" s="228">
        <v>1981</v>
      </c>
      <c r="D20" s="228" t="s">
        <v>216</v>
      </c>
      <c r="E20" s="229">
        <v>0.005104166666666667</v>
      </c>
      <c r="F20" s="238">
        <v>0.004861111111111111</v>
      </c>
      <c r="G20" s="230">
        <v>0.0459837962962963</v>
      </c>
      <c r="H20" s="231">
        <v>0.04850694444444444</v>
      </c>
      <c r="I20" s="232">
        <v>0.02229166666666666</v>
      </c>
      <c r="J20" s="233">
        <v>0.02613425925925926</v>
      </c>
      <c r="K20" s="234">
        <v>0.07337962962962963</v>
      </c>
      <c r="L20" s="235">
        <v>0.07950231481481482</v>
      </c>
      <c r="M20" s="236" t="s">
        <v>226</v>
      </c>
    </row>
    <row r="21" spans="1:13" ht="12.75">
      <c r="A21" s="237" t="s">
        <v>57</v>
      </c>
      <c r="B21" s="227" t="s">
        <v>227</v>
      </c>
      <c r="C21" s="228">
        <v>1984</v>
      </c>
      <c r="D21" s="228" t="s">
        <v>13</v>
      </c>
      <c r="E21" s="229">
        <v>0.005706018518518519</v>
      </c>
      <c r="F21" s="238"/>
      <c r="G21" s="230">
        <v>0.045844907407407404</v>
      </c>
      <c r="H21" s="231"/>
      <c r="I21" s="232">
        <v>0.022592592592592588</v>
      </c>
      <c r="J21" s="233"/>
      <c r="K21" s="234">
        <v>0.07414351851851851</v>
      </c>
      <c r="L21" s="235"/>
      <c r="M21" s="236" t="s">
        <v>207</v>
      </c>
    </row>
    <row r="22" spans="1:13" ht="12.75">
      <c r="A22" s="241" t="s">
        <v>59</v>
      </c>
      <c r="B22" s="228" t="s">
        <v>12</v>
      </c>
      <c r="C22" s="228">
        <v>1984</v>
      </c>
      <c r="D22" s="228" t="s">
        <v>228</v>
      </c>
      <c r="E22" s="229">
        <v>0.0042592592592592595</v>
      </c>
      <c r="F22" s="238">
        <v>0.004398148148148148</v>
      </c>
      <c r="G22" s="230">
        <v>0.033819444444444444</v>
      </c>
      <c r="H22" s="231">
        <v>0.03256944444444444</v>
      </c>
      <c r="I22" s="232">
        <v>0.03607638888888889</v>
      </c>
      <c r="J22" s="233">
        <v>0.016307870370370372</v>
      </c>
      <c r="K22" s="234">
        <v>0.07415509259259259</v>
      </c>
      <c r="L22" s="235">
        <v>0.05327546296296296</v>
      </c>
      <c r="M22" s="236" t="s">
        <v>225</v>
      </c>
    </row>
    <row r="23" spans="1:13" ht="12.75">
      <c r="A23" s="241" t="s">
        <v>61</v>
      </c>
      <c r="B23" s="228" t="s">
        <v>229</v>
      </c>
      <c r="C23" s="228">
        <v>1964</v>
      </c>
      <c r="D23" s="228" t="s">
        <v>230</v>
      </c>
      <c r="E23" s="229">
        <v>0.004583333333333333</v>
      </c>
      <c r="F23" s="238"/>
      <c r="G23" s="230">
        <v>0.051770833333333335</v>
      </c>
      <c r="H23" s="231"/>
      <c r="I23" s="232">
        <v>0.018159722222222223</v>
      </c>
      <c r="J23" s="233"/>
      <c r="K23" s="234">
        <v>0.0745138888888889</v>
      </c>
      <c r="L23" s="235"/>
      <c r="M23" s="236"/>
    </row>
    <row r="24" spans="1:13" ht="12.75">
      <c r="A24" s="241" t="s">
        <v>63</v>
      </c>
      <c r="B24" s="228" t="s">
        <v>231</v>
      </c>
      <c r="C24" s="228">
        <v>1999</v>
      </c>
      <c r="D24" s="228" t="s">
        <v>178</v>
      </c>
      <c r="E24" s="229">
        <v>0.005381944444444445</v>
      </c>
      <c r="F24" s="238"/>
      <c r="G24" s="230">
        <v>0.050208333333333334</v>
      </c>
      <c r="H24" s="231"/>
      <c r="I24" s="232">
        <v>0.019988425925925923</v>
      </c>
      <c r="J24" s="233"/>
      <c r="K24" s="234">
        <v>0.0755787037037037</v>
      </c>
      <c r="L24" s="235"/>
      <c r="M24" s="236" t="s">
        <v>232</v>
      </c>
    </row>
    <row r="25" spans="1:13" ht="12.75">
      <c r="A25" s="241" t="s">
        <v>65</v>
      </c>
      <c r="B25" s="228" t="s">
        <v>233</v>
      </c>
      <c r="C25" s="228">
        <v>1983</v>
      </c>
      <c r="D25" s="228" t="s">
        <v>228</v>
      </c>
      <c r="E25" s="229">
        <v>0.0051504629629629635</v>
      </c>
      <c r="F25" s="238"/>
      <c r="G25" s="230">
        <v>0.04670138888888889</v>
      </c>
      <c r="H25" s="231"/>
      <c r="I25" s="232">
        <v>0.02547453703703704</v>
      </c>
      <c r="J25" s="233"/>
      <c r="K25" s="234">
        <v>0.07732638888888889</v>
      </c>
      <c r="L25" s="235"/>
      <c r="M25" s="236" t="s">
        <v>234</v>
      </c>
    </row>
    <row r="26" spans="1:13" ht="12.75">
      <c r="A26" s="241" t="s">
        <v>67</v>
      </c>
      <c r="B26" s="228" t="s">
        <v>235</v>
      </c>
      <c r="C26" s="228">
        <v>1982</v>
      </c>
      <c r="D26" s="228" t="s">
        <v>236</v>
      </c>
      <c r="E26" s="229">
        <v>0.004976851851851852</v>
      </c>
      <c r="F26" s="238"/>
      <c r="G26" s="230">
        <v>0.050624999999999996</v>
      </c>
      <c r="H26" s="231"/>
      <c r="I26" s="232">
        <v>0.02271990740740741</v>
      </c>
      <c r="J26" s="233"/>
      <c r="K26" s="234">
        <v>0.07832175925925926</v>
      </c>
      <c r="L26" s="235"/>
      <c r="M26" s="236"/>
    </row>
    <row r="27" spans="1:13" ht="12.75">
      <c r="A27" s="241" t="s">
        <v>69</v>
      </c>
      <c r="B27" s="228" t="s">
        <v>237</v>
      </c>
      <c r="C27" s="228">
        <v>1985</v>
      </c>
      <c r="D27" s="228" t="s">
        <v>238</v>
      </c>
      <c r="E27" s="229">
        <v>0.005277777777777777</v>
      </c>
      <c r="F27" s="238"/>
      <c r="G27" s="230">
        <v>0.059421296296296285</v>
      </c>
      <c r="H27" s="231"/>
      <c r="I27" s="232">
        <v>0.02631944444444445</v>
      </c>
      <c r="J27" s="233"/>
      <c r="K27" s="234">
        <v>0.09101851851851851</v>
      </c>
      <c r="L27" s="235"/>
      <c r="M27" s="236"/>
    </row>
    <row r="28" spans="1:13" ht="12.75">
      <c r="A28" s="241" t="s">
        <v>71</v>
      </c>
      <c r="B28" s="228" t="s">
        <v>239</v>
      </c>
      <c r="C28" s="228">
        <v>1981</v>
      </c>
      <c r="D28" s="228" t="s">
        <v>240</v>
      </c>
      <c r="E28" s="229">
        <v>0.005486111111111112</v>
      </c>
      <c r="F28" s="238"/>
      <c r="G28" s="230">
        <v>0.06032407407407407</v>
      </c>
      <c r="H28" s="231"/>
      <c r="I28" s="232">
        <v>0.026273148148148157</v>
      </c>
      <c r="J28" s="233"/>
      <c r="K28" s="234">
        <v>0.09208333333333334</v>
      </c>
      <c r="L28" s="235"/>
      <c r="M28" s="236" t="s">
        <v>241</v>
      </c>
    </row>
    <row r="29" spans="1:13" ht="12.75">
      <c r="A29" s="242" t="s">
        <v>73</v>
      </c>
      <c r="B29" s="243" t="s">
        <v>66</v>
      </c>
      <c r="C29" s="243">
        <v>1980</v>
      </c>
      <c r="D29" s="243" t="s">
        <v>242</v>
      </c>
      <c r="E29" s="244">
        <v>0.004560185185185185</v>
      </c>
      <c r="F29" s="245">
        <v>0.00474537037037037</v>
      </c>
      <c r="G29" s="246" t="s">
        <v>243</v>
      </c>
      <c r="H29" s="247"/>
      <c r="I29" s="248" t="s">
        <v>243</v>
      </c>
      <c r="J29" s="249"/>
      <c r="K29" s="250" t="s">
        <v>243</v>
      </c>
      <c r="L29" s="251"/>
      <c r="M29" s="252" t="s">
        <v>244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5" sqref="F5"/>
    </sheetView>
  </sheetViews>
  <sheetFormatPr defaultColWidth="9.140625" defaultRowHeight="12.75"/>
  <cols>
    <col min="2" max="2" width="18.421875" style="0" customWidth="1"/>
    <col min="4" max="4" width="24.8515625" style="0" customWidth="1"/>
    <col min="10" max="10" width="44.57421875" style="0" customWidth="1"/>
  </cols>
  <sheetData>
    <row r="1" spans="1:10" ht="12.75">
      <c r="A1" s="253" t="s">
        <v>0</v>
      </c>
      <c r="B1" s="254" t="s">
        <v>1</v>
      </c>
      <c r="C1" s="254" t="s">
        <v>194</v>
      </c>
      <c r="D1" s="254" t="s">
        <v>2</v>
      </c>
      <c r="E1" s="255" t="s">
        <v>4</v>
      </c>
      <c r="F1" s="255" t="s">
        <v>245</v>
      </c>
      <c r="G1" s="255" t="s">
        <v>6</v>
      </c>
      <c r="H1" s="256" t="s">
        <v>198</v>
      </c>
      <c r="I1" s="255" t="s">
        <v>246</v>
      </c>
      <c r="J1" s="257" t="s">
        <v>199</v>
      </c>
    </row>
    <row r="2" spans="1:10" ht="12.75">
      <c r="A2" s="258" t="s">
        <v>8</v>
      </c>
      <c r="B2" s="259" t="s">
        <v>200</v>
      </c>
      <c r="C2" s="260">
        <v>1977</v>
      </c>
      <c r="D2" s="260" t="s">
        <v>201</v>
      </c>
      <c r="E2" s="261">
        <v>0.005324074074074075</v>
      </c>
      <c r="F2" s="262">
        <v>0.02988425925925926</v>
      </c>
      <c r="G2" s="263">
        <v>0.01530092592592592</v>
      </c>
      <c r="H2" s="264">
        <v>0.050509259259259254</v>
      </c>
      <c r="I2" s="265">
        <v>0.051354166666666666</v>
      </c>
      <c r="J2" s="266" t="s">
        <v>247</v>
      </c>
    </row>
    <row r="3" spans="1:10" ht="12.75">
      <c r="A3" s="226" t="s">
        <v>11</v>
      </c>
      <c r="B3" s="227" t="s">
        <v>179</v>
      </c>
      <c r="C3" s="228">
        <v>1985</v>
      </c>
      <c r="D3" s="228" t="s">
        <v>248</v>
      </c>
      <c r="E3" s="229">
        <v>0.005300925925925925</v>
      </c>
      <c r="F3" s="230">
        <v>0.03131944444444445</v>
      </c>
      <c r="G3" s="232">
        <v>0.014942129629629632</v>
      </c>
      <c r="H3" s="267">
        <v>0.051562500000000004</v>
      </c>
      <c r="I3" s="268">
        <v>0.05925925925925926</v>
      </c>
      <c r="J3" s="236" t="s">
        <v>249</v>
      </c>
    </row>
    <row r="4" spans="1:10" ht="12.75">
      <c r="A4" s="237" t="s">
        <v>14</v>
      </c>
      <c r="B4" s="227" t="s">
        <v>32</v>
      </c>
      <c r="C4" s="228">
        <v>1995</v>
      </c>
      <c r="D4" s="228" t="s">
        <v>250</v>
      </c>
      <c r="E4" s="229">
        <v>0.0036805555555555554</v>
      </c>
      <c r="F4" s="230">
        <v>0.03273148148148148</v>
      </c>
      <c r="G4" s="232">
        <v>0.01517361111111111</v>
      </c>
      <c r="H4" s="267">
        <v>0.051585648148148144</v>
      </c>
      <c r="I4" s="268"/>
      <c r="J4" s="236" t="s">
        <v>251</v>
      </c>
    </row>
    <row r="5" spans="1:10" ht="12.75">
      <c r="A5" s="239" t="s">
        <v>17</v>
      </c>
      <c r="B5" s="228" t="s">
        <v>12</v>
      </c>
      <c r="C5" s="228">
        <v>1984</v>
      </c>
      <c r="D5" s="228" t="s">
        <v>252</v>
      </c>
      <c r="E5" s="229">
        <v>0.004606481481481481</v>
      </c>
      <c r="F5" s="230">
        <v>0.03259259259259259</v>
      </c>
      <c r="G5" s="232">
        <v>0.014907407407407411</v>
      </c>
      <c r="H5" s="267">
        <v>0.05210648148148148</v>
      </c>
      <c r="I5" s="268">
        <v>0.07415509259259259</v>
      </c>
      <c r="J5" s="269" t="s">
        <v>253</v>
      </c>
    </row>
    <row r="6" spans="1:10" ht="12.75">
      <c r="A6" s="239" t="s">
        <v>20</v>
      </c>
      <c r="B6" s="228" t="s">
        <v>254</v>
      </c>
      <c r="C6" s="228">
        <v>1982</v>
      </c>
      <c r="D6" s="228" t="s">
        <v>255</v>
      </c>
      <c r="E6" s="229">
        <v>0.004201388888888889</v>
      </c>
      <c r="F6" s="230">
        <v>0.03429398148148148</v>
      </c>
      <c r="G6" s="232">
        <v>0.013703703703703704</v>
      </c>
      <c r="H6" s="267">
        <v>0.05219907407407407</v>
      </c>
      <c r="I6" s="268"/>
      <c r="J6" s="236"/>
    </row>
    <row r="7" spans="1:10" ht="12.75">
      <c r="A7" s="239" t="s">
        <v>23</v>
      </c>
      <c r="B7" s="228" t="s">
        <v>102</v>
      </c>
      <c r="C7" s="228">
        <v>1975</v>
      </c>
      <c r="D7" s="228" t="s">
        <v>256</v>
      </c>
      <c r="E7" s="229">
        <v>0.0060648148148148145</v>
      </c>
      <c r="F7" s="230">
        <v>0.03086805555555555</v>
      </c>
      <c r="G7" s="232">
        <v>0.015543981481481485</v>
      </c>
      <c r="H7" s="267">
        <v>0.05247685185185185</v>
      </c>
      <c r="I7" s="268"/>
      <c r="J7" s="236" t="s">
        <v>257</v>
      </c>
    </row>
    <row r="8" spans="1:10" ht="12.75">
      <c r="A8" s="239" t="s">
        <v>26</v>
      </c>
      <c r="B8" s="228" t="s">
        <v>24</v>
      </c>
      <c r="C8" s="228">
        <v>1973</v>
      </c>
      <c r="D8" s="228" t="s">
        <v>25</v>
      </c>
      <c r="E8" s="229">
        <v>0.004097222222222223</v>
      </c>
      <c r="F8" s="230">
        <v>0.035266203703703695</v>
      </c>
      <c r="G8" s="232">
        <v>0.013634259259259263</v>
      </c>
      <c r="H8" s="267">
        <v>0.05299768518518518</v>
      </c>
      <c r="I8" s="268">
        <v>0.06378472222222221</v>
      </c>
      <c r="J8" s="236" t="s">
        <v>258</v>
      </c>
    </row>
    <row r="9" spans="1:10" ht="12.75">
      <c r="A9" s="239" t="s">
        <v>28</v>
      </c>
      <c r="B9" s="228" t="s">
        <v>170</v>
      </c>
      <c r="C9" s="228">
        <v>1980</v>
      </c>
      <c r="D9" s="228" t="s">
        <v>210</v>
      </c>
      <c r="E9" s="229">
        <v>0.005532407407407407</v>
      </c>
      <c r="F9" s="230">
        <v>0.033611111111111105</v>
      </c>
      <c r="G9" s="232">
        <v>0.013912037037037042</v>
      </c>
      <c r="H9" s="267">
        <v>0.05305555555555556</v>
      </c>
      <c r="I9" s="268">
        <v>0.055046296296296295</v>
      </c>
      <c r="J9" s="236"/>
    </row>
    <row r="10" spans="1:10" ht="12.75">
      <c r="A10" s="239" t="s">
        <v>31</v>
      </c>
      <c r="B10" s="228" t="s">
        <v>113</v>
      </c>
      <c r="C10" s="228">
        <v>1980</v>
      </c>
      <c r="D10" s="228" t="s">
        <v>220</v>
      </c>
      <c r="E10" s="229">
        <v>0.0049884259259259265</v>
      </c>
      <c r="F10" s="230">
        <v>0.03543981481481482</v>
      </c>
      <c r="G10" s="232">
        <v>0.0146875</v>
      </c>
      <c r="H10" s="267">
        <v>0.05511574074074074</v>
      </c>
      <c r="I10" s="268">
        <v>0.06673611111111111</v>
      </c>
      <c r="J10" s="236"/>
    </row>
    <row r="11" spans="1:10" ht="12.75">
      <c r="A11" s="239" t="s">
        <v>33</v>
      </c>
      <c r="B11" s="228" t="s">
        <v>9</v>
      </c>
      <c r="C11" s="228">
        <v>1981</v>
      </c>
      <c r="D11" s="228" t="s">
        <v>259</v>
      </c>
      <c r="E11" s="229">
        <v>0.00542824074074074</v>
      </c>
      <c r="F11" s="230">
        <v>0.035520833333333335</v>
      </c>
      <c r="G11" s="232">
        <v>0.01427083333333333</v>
      </c>
      <c r="H11" s="267">
        <v>0.055219907407407405</v>
      </c>
      <c r="I11" s="268">
        <v>0.05445601851851852</v>
      </c>
      <c r="J11" s="236" t="s">
        <v>260</v>
      </c>
    </row>
    <row r="12" spans="1:10" ht="12.75">
      <c r="A12" s="270" t="s">
        <v>35</v>
      </c>
      <c r="B12" s="228" t="s">
        <v>171</v>
      </c>
      <c r="C12" s="228">
        <v>1970</v>
      </c>
      <c r="D12" s="228" t="s">
        <v>261</v>
      </c>
      <c r="E12" s="229">
        <v>0.005231481481481482</v>
      </c>
      <c r="F12" s="230">
        <v>0.0350462962962963</v>
      </c>
      <c r="G12" s="232">
        <v>0.015856481481481485</v>
      </c>
      <c r="H12" s="267">
        <v>0.056134259259259266</v>
      </c>
      <c r="I12" s="268">
        <v>0.06090277777777778</v>
      </c>
      <c r="J12" s="236"/>
    </row>
    <row r="13" spans="1:10" ht="12.75">
      <c r="A13" s="239" t="s">
        <v>38</v>
      </c>
      <c r="B13" s="228" t="s">
        <v>104</v>
      </c>
      <c r="C13" s="228">
        <v>1979</v>
      </c>
      <c r="D13" s="228" t="s">
        <v>262</v>
      </c>
      <c r="E13" s="229">
        <v>0.005104166666666667</v>
      </c>
      <c r="F13" s="230">
        <v>0.034513888888888886</v>
      </c>
      <c r="G13" s="232">
        <v>0.017581018518518524</v>
      </c>
      <c r="H13" s="267">
        <v>0.057199074074074076</v>
      </c>
      <c r="I13" s="268"/>
      <c r="J13" s="236"/>
    </row>
    <row r="14" spans="1:10" ht="12.75">
      <c r="A14" s="241" t="s">
        <v>40</v>
      </c>
      <c r="B14" s="228" t="s">
        <v>214</v>
      </c>
      <c r="C14" s="228">
        <v>1978</v>
      </c>
      <c r="D14" s="228" t="s">
        <v>263</v>
      </c>
      <c r="E14" s="229">
        <v>0.003946759259259259</v>
      </c>
      <c r="F14" s="230">
        <v>0.037210648148148145</v>
      </c>
      <c r="G14" s="232">
        <v>0.01630787037037037</v>
      </c>
      <c r="H14" s="267">
        <v>0.057465277777777775</v>
      </c>
      <c r="I14" s="268">
        <v>0.06167824074074074</v>
      </c>
      <c r="J14" s="236"/>
    </row>
    <row r="15" spans="1:10" ht="12.75">
      <c r="A15" s="241" t="s">
        <v>42</v>
      </c>
      <c r="B15" s="228" t="s">
        <v>212</v>
      </c>
      <c r="C15" s="228">
        <v>1983</v>
      </c>
      <c r="D15" s="228" t="s">
        <v>264</v>
      </c>
      <c r="E15" s="229">
        <v>0.0053125</v>
      </c>
      <c r="F15" s="230">
        <v>0.03693287037037037</v>
      </c>
      <c r="G15" s="232">
        <v>0.015231481481481485</v>
      </c>
      <c r="H15" s="267">
        <v>0.057476851851851855</v>
      </c>
      <c r="I15" s="268">
        <v>0.0604050925925926</v>
      </c>
      <c r="J15" s="236"/>
    </row>
    <row r="16" spans="1:10" ht="12.75">
      <c r="A16" s="241" t="s">
        <v>45</v>
      </c>
      <c r="B16" s="228" t="s">
        <v>265</v>
      </c>
      <c r="C16" s="228">
        <v>1980</v>
      </c>
      <c r="D16" s="228" t="s">
        <v>266</v>
      </c>
      <c r="E16" s="229">
        <v>0.005185185185185185</v>
      </c>
      <c r="F16" s="230">
        <v>0.03780092592592593</v>
      </c>
      <c r="G16" s="232">
        <v>0.015289351851851853</v>
      </c>
      <c r="H16" s="267">
        <v>0.058275462962962966</v>
      </c>
      <c r="I16" s="268"/>
      <c r="J16" s="236"/>
    </row>
    <row r="17" spans="1:10" ht="12.75">
      <c r="A17" s="241" t="s">
        <v>47</v>
      </c>
      <c r="B17" s="228" t="s">
        <v>62</v>
      </c>
      <c r="C17" s="228">
        <v>1986</v>
      </c>
      <c r="D17" s="228" t="s">
        <v>267</v>
      </c>
      <c r="E17" s="229">
        <v>0.005763888888888889</v>
      </c>
      <c r="F17" s="230">
        <v>0.0396875</v>
      </c>
      <c r="G17" s="232">
        <v>0.014444444444444447</v>
      </c>
      <c r="H17" s="267">
        <v>0.059895833333333336</v>
      </c>
      <c r="I17" s="268">
        <v>0.06577546296296297</v>
      </c>
      <c r="J17" s="236"/>
    </row>
    <row r="18" spans="1:10" ht="12.75">
      <c r="A18" s="241" t="s">
        <v>50</v>
      </c>
      <c r="B18" s="228" t="s">
        <v>139</v>
      </c>
      <c r="C18" s="228">
        <v>1968</v>
      </c>
      <c r="D18" s="228" t="s">
        <v>25</v>
      </c>
      <c r="E18" s="229">
        <v>0.004942129629629629</v>
      </c>
      <c r="F18" s="230">
        <v>0.04020833333333333</v>
      </c>
      <c r="G18" s="232">
        <v>0.015821759259259265</v>
      </c>
      <c r="H18" s="267">
        <v>0.060972222222222226</v>
      </c>
      <c r="I18" s="268">
        <v>0.064375</v>
      </c>
      <c r="J18" s="236"/>
    </row>
    <row r="19" spans="1:10" ht="12.75">
      <c r="A19" s="241" t="s">
        <v>52</v>
      </c>
      <c r="B19" s="228" t="s">
        <v>268</v>
      </c>
      <c r="C19" s="228">
        <v>1976</v>
      </c>
      <c r="D19" s="228" t="s">
        <v>124</v>
      </c>
      <c r="E19" s="229">
        <v>0.00599537037037037</v>
      </c>
      <c r="F19" s="230">
        <v>0.03863425925925926</v>
      </c>
      <c r="G19" s="232">
        <v>0.016828703703703707</v>
      </c>
      <c r="H19" s="267">
        <v>0.06145833333333334</v>
      </c>
      <c r="I19" s="268"/>
      <c r="J19" s="236"/>
    </row>
    <row r="20" spans="1:10" ht="12.75">
      <c r="A20" s="270" t="s">
        <v>54</v>
      </c>
      <c r="B20" s="228" t="s">
        <v>269</v>
      </c>
      <c r="C20" s="228">
        <v>1959</v>
      </c>
      <c r="D20" s="228" t="s">
        <v>270</v>
      </c>
      <c r="E20" s="229">
        <v>0.004236111111111111</v>
      </c>
      <c r="F20" s="230">
        <v>0.041527777777777775</v>
      </c>
      <c r="G20" s="232">
        <v>0.01835648148148148</v>
      </c>
      <c r="H20" s="267">
        <v>0.06412037037037037</v>
      </c>
      <c r="I20" s="268"/>
      <c r="J20" s="236"/>
    </row>
    <row r="21" spans="1:10" ht="12.75">
      <c r="A21" s="270" t="s">
        <v>57</v>
      </c>
      <c r="B21" s="228" t="s">
        <v>271</v>
      </c>
      <c r="C21" s="228">
        <v>1995</v>
      </c>
      <c r="D21" s="228" t="s">
        <v>272</v>
      </c>
      <c r="E21" s="229">
        <v>0.006863425925925926</v>
      </c>
      <c r="F21" s="230">
        <v>0.040949074074074075</v>
      </c>
      <c r="G21" s="232">
        <v>0.019224537037037033</v>
      </c>
      <c r="H21" s="267">
        <v>0.06703703703703703</v>
      </c>
      <c r="I21" s="268"/>
      <c r="J21" s="236"/>
    </row>
    <row r="22" spans="1:10" ht="12.75">
      <c r="A22" s="270" t="s">
        <v>59</v>
      </c>
      <c r="B22" s="228" t="s">
        <v>18</v>
      </c>
      <c r="C22" s="228">
        <v>1976</v>
      </c>
      <c r="D22" s="228" t="s">
        <v>220</v>
      </c>
      <c r="E22" s="229">
        <v>0.004976851851851852</v>
      </c>
      <c r="F22" s="230">
        <v>0.043773148148148144</v>
      </c>
      <c r="G22" s="232">
        <v>0.020011574074074077</v>
      </c>
      <c r="H22" s="267">
        <v>0.06876157407407407</v>
      </c>
      <c r="I22" s="268">
        <v>0.06956018518518518</v>
      </c>
      <c r="J22" s="269" t="s">
        <v>253</v>
      </c>
    </row>
    <row r="23" spans="1:10" ht="12.75">
      <c r="A23" s="241" t="s">
        <v>61</v>
      </c>
      <c r="B23" s="228" t="s">
        <v>273</v>
      </c>
      <c r="C23" s="228">
        <v>1977</v>
      </c>
      <c r="D23" s="228" t="s">
        <v>220</v>
      </c>
      <c r="E23" s="229">
        <v>0.006516203703703704</v>
      </c>
      <c r="F23" s="230">
        <v>0.0411574074074074</v>
      </c>
      <c r="G23" s="232">
        <v>0.021400462962962975</v>
      </c>
      <c r="H23" s="267">
        <v>0.06907407407407408</v>
      </c>
      <c r="I23" s="268"/>
      <c r="J23" s="236"/>
    </row>
    <row r="24" spans="1:10" ht="12.75">
      <c r="A24" s="241" t="s">
        <v>63</v>
      </c>
      <c r="B24" s="228" t="s">
        <v>144</v>
      </c>
      <c r="C24" s="228">
        <v>1980</v>
      </c>
      <c r="D24" s="228" t="s">
        <v>145</v>
      </c>
      <c r="E24" s="229">
        <v>0.006712962962962962</v>
      </c>
      <c r="F24" s="230">
        <v>0.04780092592592593</v>
      </c>
      <c r="G24" s="232">
        <v>0.01814814814814815</v>
      </c>
      <c r="H24" s="267">
        <v>0.07266203703703704</v>
      </c>
      <c r="I24" s="268"/>
      <c r="J24" s="236"/>
    </row>
    <row r="25" spans="1:10" ht="12.75">
      <c r="A25" s="241" t="s">
        <v>65</v>
      </c>
      <c r="B25" s="228" t="s">
        <v>274</v>
      </c>
      <c r="C25" s="228">
        <v>1985</v>
      </c>
      <c r="D25" s="228" t="s">
        <v>267</v>
      </c>
      <c r="E25" s="229">
        <v>0.005821759259259259</v>
      </c>
      <c r="F25" s="230">
        <v>0.04684027777777777</v>
      </c>
      <c r="G25" s="232">
        <v>0.0207638888888889</v>
      </c>
      <c r="H25" s="267">
        <v>0.07342592592592594</v>
      </c>
      <c r="I25" s="268"/>
      <c r="J25" s="236"/>
    </row>
    <row r="26" spans="1:10" ht="12.75">
      <c r="A26" s="240" t="s">
        <v>67</v>
      </c>
      <c r="B26" s="227" t="s">
        <v>227</v>
      </c>
      <c r="C26" s="228">
        <v>1984</v>
      </c>
      <c r="D26" s="228" t="s">
        <v>252</v>
      </c>
      <c r="E26" s="229">
        <v>0.0063425925925925915</v>
      </c>
      <c r="F26" s="230">
        <v>0.04827546296296296</v>
      </c>
      <c r="G26" s="232">
        <v>0.023599537037037037</v>
      </c>
      <c r="H26" s="267">
        <v>0.07821759259259259</v>
      </c>
      <c r="I26" s="268">
        <v>0.07414351851851851</v>
      </c>
      <c r="J26" s="236"/>
    </row>
    <row r="27" spans="1:10" ht="12.75">
      <c r="A27" s="271" t="s">
        <v>69</v>
      </c>
      <c r="B27" s="227" t="s">
        <v>233</v>
      </c>
      <c r="C27" s="228">
        <v>1983</v>
      </c>
      <c r="D27" s="228" t="s">
        <v>252</v>
      </c>
      <c r="E27" s="229">
        <v>0.005590277777777778</v>
      </c>
      <c r="F27" s="230">
        <v>0.048761574074074075</v>
      </c>
      <c r="G27" s="232">
        <v>0.023865740740740736</v>
      </c>
      <c r="H27" s="267">
        <v>0.07821759259259259</v>
      </c>
      <c r="I27" s="268">
        <v>0.07732638888888889</v>
      </c>
      <c r="J27" s="236"/>
    </row>
    <row r="28" spans="1:10" ht="12.75">
      <c r="A28" s="272" t="s">
        <v>71</v>
      </c>
      <c r="B28" s="227" t="s">
        <v>275</v>
      </c>
      <c r="C28" s="228">
        <v>1992</v>
      </c>
      <c r="D28" s="228" t="s">
        <v>276</v>
      </c>
      <c r="E28" s="229">
        <v>0.007060185185185184</v>
      </c>
      <c r="F28" s="230">
        <v>0.05149305555555556</v>
      </c>
      <c r="G28" s="232">
        <v>0.025740740740740738</v>
      </c>
      <c r="H28" s="267">
        <v>0.08429398148148148</v>
      </c>
      <c r="I28" s="268"/>
      <c r="J28" s="23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140625" defaultRowHeight="12.75"/>
  <cols>
    <col min="2" max="2" width="20.28125" style="0" customWidth="1"/>
    <col min="4" max="4" width="26.00390625" style="0" customWidth="1"/>
    <col min="6" max="6" width="7.7109375" style="0" customWidth="1"/>
    <col min="7" max="7" width="0" style="0" hidden="1" customWidth="1"/>
    <col min="8" max="8" width="10.57421875" style="0" customWidth="1"/>
    <col min="9" max="9" width="8.140625" style="0" customWidth="1"/>
    <col min="10" max="10" width="10.00390625" style="0" customWidth="1"/>
    <col min="11" max="11" width="7.8515625" style="0" customWidth="1"/>
    <col min="13" max="13" width="44.00390625" style="0" customWidth="1"/>
  </cols>
  <sheetData>
    <row r="1" spans="1:13" ht="12.75">
      <c r="A1" s="253" t="s">
        <v>0</v>
      </c>
      <c r="B1" s="254" t="s">
        <v>1</v>
      </c>
      <c r="C1" s="254" t="s">
        <v>194</v>
      </c>
      <c r="D1" s="254" t="s">
        <v>2</v>
      </c>
      <c r="E1" s="211" t="s">
        <v>195</v>
      </c>
      <c r="F1" s="211" t="s">
        <v>277</v>
      </c>
      <c r="G1" s="211" t="s">
        <v>278</v>
      </c>
      <c r="H1" s="211" t="s">
        <v>279</v>
      </c>
      <c r="I1" s="211" t="s">
        <v>280</v>
      </c>
      <c r="J1" s="211" t="s">
        <v>6</v>
      </c>
      <c r="K1" s="212" t="s">
        <v>281</v>
      </c>
      <c r="L1" s="211" t="s">
        <v>198</v>
      </c>
      <c r="M1" s="213" t="s">
        <v>199</v>
      </c>
    </row>
    <row r="2" spans="1:13" ht="12.75">
      <c r="A2" s="258" t="s">
        <v>8</v>
      </c>
      <c r="B2" s="259" t="s">
        <v>107</v>
      </c>
      <c r="C2" s="260">
        <v>1977</v>
      </c>
      <c r="D2" s="260" t="s">
        <v>282</v>
      </c>
      <c r="E2" s="217">
        <v>0.005740740740740742</v>
      </c>
      <c r="F2" s="273">
        <f>RANK(E2,$E$2:$E$33,1)</f>
        <v>17</v>
      </c>
      <c r="G2" s="219">
        <v>0.031342592592592596</v>
      </c>
      <c r="H2" s="219">
        <f>G2-E2</f>
        <v>0.025601851851851855</v>
      </c>
      <c r="I2" s="274">
        <f>RANK(H2,$H$2:$H$33,1)</f>
        <v>1</v>
      </c>
      <c r="J2" s="221">
        <f>L2-G2</f>
        <v>0.014768518518518514</v>
      </c>
      <c r="K2" s="275">
        <f>RANK(J2,$J$2:$J$33,1)</f>
        <v>2</v>
      </c>
      <c r="L2" s="276">
        <v>0.04611111111111111</v>
      </c>
      <c r="M2" s="225" t="s">
        <v>283</v>
      </c>
    </row>
    <row r="3" spans="1:13" ht="12.75">
      <c r="A3" s="226" t="s">
        <v>11</v>
      </c>
      <c r="B3" s="227" t="s">
        <v>200</v>
      </c>
      <c r="C3" s="228">
        <v>1977</v>
      </c>
      <c r="D3" s="228" t="s">
        <v>201</v>
      </c>
      <c r="E3" s="229">
        <v>0.005543981481481482</v>
      </c>
      <c r="F3" s="277">
        <f>RANK(E3,$E$2:$E$33,1)</f>
        <v>12</v>
      </c>
      <c r="G3" s="230">
        <v>0.03201388888888889</v>
      </c>
      <c r="H3" s="219">
        <f>G3-E3</f>
        <v>0.026469907407407407</v>
      </c>
      <c r="I3" s="274">
        <f>RANK(H3,$H$2:$H$33,1)</f>
        <v>2</v>
      </c>
      <c r="J3" s="232">
        <f>L3-G3</f>
        <v>0.015717592592592596</v>
      </c>
      <c r="K3" s="278">
        <f>RANK(J3,$J$2:$J$33,1)</f>
        <v>7</v>
      </c>
      <c r="L3" s="267">
        <v>0.047731481481481486</v>
      </c>
      <c r="M3" s="236" t="s">
        <v>284</v>
      </c>
    </row>
    <row r="4" spans="1:13" ht="12.75">
      <c r="A4" s="237" t="s">
        <v>14</v>
      </c>
      <c r="B4" s="227" t="s">
        <v>32</v>
      </c>
      <c r="C4" s="228">
        <v>1995</v>
      </c>
      <c r="D4" s="228" t="s">
        <v>250</v>
      </c>
      <c r="E4" s="229">
        <v>0.0037500000000000003</v>
      </c>
      <c r="F4" s="277">
        <f>RANK(E4,$E$2:$E$33,1)</f>
        <v>2</v>
      </c>
      <c r="G4" s="230">
        <v>0.034583333333333334</v>
      </c>
      <c r="H4" s="219">
        <f>G4-E4</f>
        <v>0.030833333333333334</v>
      </c>
      <c r="I4" s="274">
        <f>RANK(H4,$H$2:$H$33,1)</f>
        <v>5</v>
      </c>
      <c r="J4" s="232">
        <f>L4-G4</f>
        <v>0.015509259259259264</v>
      </c>
      <c r="K4" s="278">
        <f>RANK(J4,$J$2:$J$33,1)</f>
        <v>6</v>
      </c>
      <c r="L4" s="267">
        <v>0.0500925925925926</v>
      </c>
      <c r="M4" s="236" t="s">
        <v>251</v>
      </c>
    </row>
    <row r="5" spans="1:13" ht="12.75" customHeight="1">
      <c r="A5" s="239" t="s">
        <v>17</v>
      </c>
      <c r="B5" s="228" t="s">
        <v>113</v>
      </c>
      <c r="C5" s="228">
        <v>1980</v>
      </c>
      <c r="D5" s="228" t="s">
        <v>285</v>
      </c>
      <c r="E5" s="229">
        <v>0.005520833333333333</v>
      </c>
      <c r="F5" s="277">
        <f>RANK(E5,$E$2:$E$33,1)</f>
        <v>10</v>
      </c>
      <c r="G5" s="230">
        <v>0.0362037037037037</v>
      </c>
      <c r="H5" s="219">
        <f>G5-E5</f>
        <v>0.03068287037037037</v>
      </c>
      <c r="I5" s="274">
        <f>RANK(H5,$H$2:$H$33,1)</f>
        <v>4</v>
      </c>
      <c r="J5" s="232">
        <f>L5-G5</f>
        <v>0.014386574074074072</v>
      </c>
      <c r="K5" s="278">
        <f>RANK(J5,$J$2:$J$33,1)</f>
        <v>1</v>
      </c>
      <c r="L5" s="267">
        <v>0.050590277777777776</v>
      </c>
      <c r="M5" s="236" t="s">
        <v>286</v>
      </c>
    </row>
    <row r="6" spans="1:13" ht="12.75">
      <c r="A6" s="239" t="s">
        <v>20</v>
      </c>
      <c r="B6" s="228" t="s">
        <v>287</v>
      </c>
      <c r="C6" s="228">
        <v>1981</v>
      </c>
      <c r="D6" s="228"/>
      <c r="E6" s="229">
        <v>0.004837962962962963</v>
      </c>
      <c r="F6" s="277">
        <f>RANK(E6,$E$2:$E$33,1)</f>
        <v>5</v>
      </c>
      <c r="G6" s="230">
        <v>0.03674768518518518</v>
      </c>
      <c r="H6" s="219">
        <f>G6-E6</f>
        <v>0.03190972222222222</v>
      </c>
      <c r="I6" s="274">
        <f>RANK(H6,$H$2:$H$33,1)</f>
        <v>9</v>
      </c>
      <c r="J6" s="232">
        <f>L6-G6</f>
        <v>0.015347222222222227</v>
      </c>
      <c r="K6" s="278">
        <f>RANK(J6,$J$2:$J$33,1)</f>
        <v>5</v>
      </c>
      <c r="L6" s="267">
        <v>0.05209490740740741</v>
      </c>
      <c r="M6" s="279"/>
    </row>
    <row r="7" spans="1:13" ht="12.75">
      <c r="A7" s="239" t="s">
        <v>23</v>
      </c>
      <c r="B7" s="228" t="s">
        <v>265</v>
      </c>
      <c r="C7" s="228">
        <v>1980</v>
      </c>
      <c r="D7" s="228" t="s">
        <v>266</v>
      </c>
      <c r="E7" s="229">
        <v>0.005925925925925926</v>
      </c>
      <c r="F7" s="277">
        <f>RANK(E7,$E$2:$E$33,1)</f>
        <v>19</v>
      </c>
      <c r="G7" s="230">
        <v>0.037453703703703704</v>
      </c>
      <c r="H7" s="219">
        <f>G7-E7</f>
        <v>0.03152777777777778</v>
      </c>
      <c r="I7" s="274">
        <f>RANK(H7,$H$2:$H$33,1)</f>
        <v>6</v>
      </c>
      <c r="J7" s="232">
        <f>L7-G7</f>
        <v>0.014837962962962956</v>
      </c>
      <c r="K7" s="278">
        <f>RANK(J7,$J$2:$J$33,1)</f>
        <v>3</v>
      </c>
      <c r="L7" s="267">
        <v>0.05229166666666666</v>
      </c>
      <c r="M7" s="280"/>
    </row>
    <row r="8" spans="1:13" ht="12.75">
      <c r="A8" s="239" t="s">
        <v>26</v>
      </c>
      <c r="B8" s="228" t="s">
        <v>288</v>
      </c>
      <c r="C8" s="228">
        <v>1978</v>
      </c>
      <c r="D8" s="228"/>
      <c r="E8" s="229">
        <v>0.0037384259259259263</v>
      </c>
      <c r="F8" s="277">
        <f>RANK(E8,$E$2:$E$33,1)</f>
        <v>1</v>
      </c>
      <c r="G8" s="230">
        <v>0.0362037037037037</v>
      </c>
      <c r="H8" s="219">
        <f>G8-E8</f>
        <v>0.03246527777777777</v>
      </c>
      <c r="I8" s="274">
        <f>RANK(H8,$H$2:$H$33,1)</f>
        <v>11</v>
      </c>
      <c r="J8" s="232">
        <f>L8-G8</f>
        <v>0.016620370370370376</v>
      </c>
      <c r="K8" s="278">
        <f>RANK(J8,$J$2:$J$33,1)</f>
        <v>11</v>
      </c>
      <c r="L8" s="267">
        <v>0.05282407407407408</v>
      </c>
      <c r="M8" s="280"/>
    </row>
    <row r="9" spans="1:13" ht="12.75">
      <c r="A9" s="239" t="s">
        <v>28</v>
      </c>
      <c r="B9" s="228" t="s">
        <v>289</v>
      </c>
      <c r="C9" s="228">
        <v>1981</v>
      </c>
      <c r="D9" s="228" t="s">
        <v>290</v>
      </c>
      <c r="E9" s="229">
        <v>0.004548611111111111</v>
      </c>
      <c r="F9" s="277">
        <f>RANK(E9,$E$2:$E$33,1)</f>
        <v>4</v>
      </c>
      <c r="G9" s="230">
        <v>0.036180555555555556</v>
      </c>
      <c r="H9" s="219">
        <f>G9-E9</f>
        <v>0.03163194444444445</v>
      </c>
      <c r="I9" s="274">
        <f>RANK(H9,$H$2:$H$33,1)</f>
        <v>8</v>
      </c>
      <c r="J9" s="232">
        <f>L9-G9</f>
        <v>0.017337962962962965</v>
      </c>
      <c r="K9" s="278">
        <f>RANK(J9,$J$2:$J$33,1)</f>
        <v>15</v>
      </c>
      <c r="L9" s="267">
        <v>0.05351851851851852</v>
      </c>
      <c r="M9" s="280"/>
    </row>
    <row r="10" spans="1:13" ht="12.75">
      <c r="A10" s="239" t="s">
        <v>31</v>
      </c>
      <c r="B10" s="228" t="s">
        <v>24</v>
      </c>
      <c r="C10" s="228">
        <v>1973</v>
      </c>
      <c r="D10" s="228" t="s">
        <v>291</v>
      </c>
      <c r="E10" s="229">
        <v>0.004907407407407407</v>
      </c>
      <c r="F10" s="277">
        <f>RANK(E10,$E$2:$E$33,1)</f>
        <v>6</v>
      </c>
      <c r="G10" s="230">
        <v>0.03791666666666667</v>
      </c>
      <c r="H10" s="219">
        <f>G10-E10</f>
        <v>0.03300925925925926</v>
      </c>
      <c r="I10" s="274">
        <f>RANK(H10,$H$2:$H$33,1)</f>
        <v>12</v>
      </c>
      <c r="J10" s="232">
        <f>L10-G10</f>
        <v>0.01611111111111111</v>
      </c>
      <c r="K10" s="278">
        <f>RANK(J10,$J$2:$J$33,1)</f>
        <v>9</v>
      </c>
      <c r="L10" s="267">
        <v>0.05402777777777778</v>
      </c>
      <c r="M10" s="281" t="s">
        <v>292</v>
      </c>
    </row>
    <row r="11" spans="1:13" ht="12.75">
      <c r="A11" s="239" t="s">
        <v>33</v>
      </c>
      <c r="B11" s="228" t="s">
        <v>171</v>
      </c>
      <c r="C11" s="228">
        <v>1970</v>
      </c>
      <c r="D11" s="228" t="s">
        <v>172</v>
      </c>
      <c r="E11" s="229">
        <v>0.005543981481481482</v>
      </c>
      <c r="F11" s="277">
        <f>RANK(E11,$E$2:$E$33,1)</f>
        <v>12</v>
      </c>
      <c r="G11" s="230">
        <v>0.0375</v>
      </c>
      <c r="H11" s="219">
        <f>G11-E11</f>
        <v>0.031956018518518516</v>
      </c>
      <c r="I11" s="274">
        <f>RANK(H11,$H$2:$H$33,1)</f>
        <v>10</v>
      </c>
      <c r="J11" s="232">
        <f>L11-G11</f>
        <v>0.016817129629629626</v>
      </c>
      <c r="K11" s="278">
        <f>RANK(J11,$J$2:$J$33,1)</f>
        <v>13</v>
      </c>
      <c r="L11" s="267">
        <v>0.054317129629629625</v>
      </c>
      <c r="M11" s="280"/>
    </row>
    <row r="12" spans="1:13" ht="12.75">
      <c r="A12" s="270" t="s">
        <v>35</v>
      </c>
      <c r="B12" s="228" t="s">
        <v>293</v>
      </c>
      <c r="C12" s="228">
        <v>1988</v>
      </c>
      <c r="D12" s="228" t="s">
        <v>294</v>
      </c>
      <c r="E12" s="229">
        <v>0.0050578703703703706</v>
      </c>
      <c r="F12" s="277">
        <f>RANK(E12,$E$2:$E$33,1)</f>
        <v>7</v>
      </c>
      <c r="G12" s="230">
        <v>0.04092592592592593</v>
      </c>
      <c r="H12" s="219">
        <f>G12-E12</f>
        <v>0.035868055555555556</v>
      </c>
      <c r="I12" s="274">
        <f>RANK(H12,$H$2:$H$33,1)</f>
        <v>19</v>
      </c>
      <c r="J12" s="232">
        <f>L12-G12</f>
        <v>0.015243055555555551</v>
      </c>
      <c r="K12" s="278">
        <f>RANK(J12,$J$2:$J$33,1)</f>
        <v>4</v>
      </c>
      <c r="L12" s="267">
        <v>0.05616898148148148</v>
      </c>
      <c r="M12" s="280"/>
    </row>
    <row r="13" spans="1:13" ht="12.75">
      <c r="A13" s="239" t="s">
        <v>38</v>
      </c>
      <c r="B13" s="228" t="s">
        <v>295</v>
      </c>
      <c r="C13" s="228">
        <v>1979</v>
      </c>
      <c r="D13" s="228"/>
      <c r="E13" s="229">
        <v>0.004166666666666667</v>
      </c>
      <c r="F13" s="277">
        <f>RANK(E13,$E$2:$E$33,1)</f>
        <v>3</v>
      </c>
      <c r="G13" s="230">
        <v>0.040462962962962964</v>
      </c>
      <c r="H13" s="219">
        <f>G13-E13</f>
        <v>0.0362962962962963</v>
      </c>
      <c r="I13" s="274">
        <f>RANK(H13,$H$2:$H$33,1)</f>
        <v>21</v>
      </c>
      <c r="J13" s="232">
        <f>L13-G13</f>
        <v>0.01625</v>
      </c>
      <c r="K13" s="278">
        <f>RANK(J13,$J$2:$J$33,1)</f>
        <v>10</v>
      </c>
      <c r="L13" s="267">
        <v>0.056712962962962965</v>
      </c>
      <c r="M13" s="280"/>
    </row>
    <row r="14" spans="1:13" ht="12.75">
      <c r="A14" s="241" t="s">
        <v>40</v>
      </c>
      <c r="B14" s="228" t="s">
        <v>12</v>
      </c>
      <c r="C14" s="228">
        <v>1984</v>
      </c>
      <c r="D14" s="228" t="s">
        <v>168</v>
      </c>
      <c r="E14" s="229">
        <v>0.005208333333333333</v>
      </c>
      <c r="F14" s="277">
        <f>RANK(E14,$E$2:$E$33,1)</f>
        <v>9</v>
      </c>
      <c r="G14" s="230">
        <v>0.03681712962962963</v>
      </c>
      <c r="H14" s="219">
        <f>G14-E14</f>
        <v>0.031608796296296295</v>
      </c>
      <c r="I14" s="274">
        <f>RANK(H14,$H$2:$H$33,1)</f>
        <v>7</v>
      </c>
      <c r="J14" s="232">
        <f>L14-G14</f>
        <v>0.02025462962962963</v>
      </c>
      <c r="K14" s="278">
        <f>RANK(J14,$J$2:$J$33,1)</f>
        <v>23</v>
      </c>
      <c r="L14" s="267">
        <v>0.05707175925925926</v>
      </c>
      <c r="M14" s="281" t="s">
        <v>292</v>
      </c>
    </row>
    <row r="15" spans="1:13" ht="12.75">
      <c r="A15" s="241" t="s">
        <v>42</v>
      </c>
      <c r="B15" s="228" t="s">
        <v>212</v>
      </c>
      <c r="C15" s="228">
        <v>1983</v>
      </c>
      <c r="D15" s="228" t="s">
        <v>25</v>
      </c>
      <c r="E15" s="229">
        <v>0.005532407407407407</v>
      </c>
      <c r="F15" s="277">
        <f>RANK(E15,$E$2:$E$33,1)</f>
        <v>11</v>
      </c>
      <c r="G15" s="230">
        <v>0.040983796296296296</v>
      </c>
      <c r="H15" s="219">
        <f>G15-E15</f>
        <v>0.035451388888888886</v>
      </c>
      <c r="I15" s="274">
        <f>RANK(H15,$H$2:$H$33,1)</f>
        <v>17</v>
      </c>
      <c r="J15" s="232">
        <f>L15-G15</f>
        <v>0.016099537037037044</v>
      </c>
      <c r="K15" s="278">
        <f>RANK(J15,$J$2:$J$33,1)</f>
        <v>8</v>
      </c>
      <c r="L15" s="267">
        <v>0.05708333333333334</v>
      </c>
      <c r="M15" s="280"/>
    </row>
    <row r="16" spans="1:13" ht="12.75">
      <c r="A16" s="241" t="s">
        <v>45</v>
      </c>
      <c r="B16" s="228" t="s">
        <v>296</v>
      </c>
      <c r="C16" s="228">
        <v>1971</v>
      </c>
      <c r="D16" s="228" t="s">
        <v>297</v>
      </c>
      <c r="E16" s="229">
        <v>0.005833333333333334</v>
      </c>
      <c r="F16" s="277">
        <f>RANK(E16,$E$2:$E$33,1)</f>
        <v>18</v>
      </c>
      <c r="G16" s="230">
        <v>0.041608796296296297</v>
      </c>
      <c r="H16" s="219">
        <f>G16-E16</f>
        <v>0.03577546296296296</v>
      </c>
      <c r="I16" s="274">
        <f>RANK(H16,$H$2:$H$33,1)</f>
        <v>18</v>
      </c>
      <c r="J16" s="232">
        <f>L16-G16</f>
        <v>0.01675925925925926</v>
      </c>
      <c r="K16" s="278">
        <f>RANK(J16,$J$2:$J$33,1)</f>
        <v>12</v>
      </c>
      <c r="L16" s="267">
        <v>0.058368055555555555</v>
      </c>
      <c r="M16" s="280"/>
    </row>
    <row r="17" spans="1:13" ht="12.75">
      <c r="A17" s="241" t="s">
        <v>47</v>
      </c>
      <c r="B17" s="228" t="s">
        <v>298</v>
      </c>
      <c r="C17" s="228">
        <v>1976</v>
      </c>
      <c r="D17" s="228" t="s">
        <v>299</v>
      </c>
      <c r="E17" s="229">
        <v>0.006840277777777778</v>
      </c>
      <c r="F17" s="277">
        <f>RANK(E17,$E$2:$E$33,1)</f>
        <v>28</v>
      </c>
      <c r="G17" s="230">
        <v>0.04173611111111111</v>
      </c>
      <c r="H17" s="219">
        <f>G17-E17</f>
        <v>0.034895833333333334</v>
      </c>
      <c r="I17" s="274">
        <f>RANK(H17,$H$2:$H$33,1)</f>
        <v>15</v>
      </c>
      <c r="J17" s="232">
        <f>L17-G17</f>
        <v>0.017303240740740737</v>
      </c>
      <c r="K17" s="278">
        <f>RANK(J17,$J$2:$J$33,1)</f>
        <v>14</v>
      </c>
      <c r="L17" s="267">
        <v>0.05903935185185185</v>
      </c>
      <c r="M17" s="280"/>
    </row>
    <row r="18" spans="1:13" ht="12.75">
      <c r="A18" s="241" t="s">
        <v>50</v>
      </c>
      <c r="B18" s="228" t="s">
        <v>300</v>
      </c>
      <c r="C18" s="228">
        <v>1981</v>
      </c>
      <c r="D18" s="228"/>
      <c r="E18" s="229">
        <v>0.006261574074074075</v>
      </c>
      <c r="F18" s="277">
        <f>RANK(E18,$E$2:$E$33,1)</f>
        <v>25</v>
      </c>
      <c r="G18" s="230">
        <v>0.0410300925925926</v>
      </c>
      <c r="H18" s="219">
        <f>G18-E18</f>
        <v>0.034768518518518525</v>
      </c>
      <c r="I18" s="274">
        <f>RANK(H18,$H$2:$H$33,1)</f>
        <v>14</v>
      </c>
      <c r="J18" s="232">
        <f>L18-G18</f>
        <v>0.01804398148148148</v>
      </c>
      <c r="K18" s="278">
        <f>RANK(J18,$J$2:$J$33,1)</f>
        <v>18</v>
      </c>
      <c r="L18" s="267">
        <v>0.05907407407407408</v>
      </c>
      <c r="M18" s="280"/>
    </row>
    <row r="19" spans="1:13" ht="12.75">
      <c r="A19" s="241" t="s">
        <v>52</v>
      </c>
      <c r="B19" s="228" t="s">
        <v>301</v>
      </c>
      <c r="C19" s="228">
        <v>1985</v>
      </c>
      <c r="D19" s="228" t="s">
        <v>30</v>
      </c>
      <c r="E19" s="229">
        <v>0.005983796296296296</v>
      </c>
      <c r="F19" s="277">
        <f>RANK(E19,$E$2:$E$33,1)</f>
        <v>20</v>
      </c>
      <c r="G19" s="230">
        <v>0.040532407407407406</v>
      </c>
      <c r="H19" s="219">
        <f>G19-E19</f>
        <v>0.03454861111111111</v>
      </c>
      <c r="I19" s="274">
        <f>RANK(H19,$H$2:$H$33,1)</f>
        <v>13</v>
      </c>
      <c r="J19" s="232">
        <f>L19-G19</f>
        <v>0.020138888888888894</v>
      </c>
      <c r="K19" s="278">
        <f>RANK(J19,$J$2:$J$33,1)</f>
        <v>21</v>
      </c>
      <c r="L19" s="267">
        <v>0.0606712962962963</v>
      </c>
      <c r="M19" s="280"/>
    </row>
    <row r="20" spans="1:13" ht="12.75">
      <c r="A20" s="240" t="s">
        <v>54</v>
      </c>
      <c r="B20" s="227" t="s">
        <v>302</v>
      </c>
      <c r="C20" s="228">
        <v>1981</v>
      </c>
      <c r="D20" s="228" t="s">
        <v>285</v>
      </c>
      <c r="E20" s="229">
        <v>0.006006944444444444</v>
      </c>
      <c r="F20" s="277">
        <f>RANK(E20,$E$2:$E$33,1)</f>
        <v>21</v>
      </c>
      <c r="G20" s="230">
        <v>0.042361111111111106</v>
      </c>
      <c r="H20" s="219">
        <f>G20-E20</f>
        <v>0.03635416666666666</v>
      </c>
      <c r="I20" s="274">
        <f>RANK(H20,$H$2:$H$33,1)</f>
        <v>22</v>
      </c>
      <c r="J20" s="232">
        <f>L20-G20</f>
        <v>0.02017361111111112</v>
      </c>
      <c r="K20" s="278">
        <f>RANK(J20,$J$2:$J$33,1)</f>
        <v>22</v>
      </c>
      <c r="L20" s="267">
        <v>0.06253472222222223</v>
      </c>
      <c r="M20" s="280"/>
    </row>
    <row r="21" spans="1:13" ht="12.75">
      <c r="A21" s="270" t="s">
        <v>57</v>
      </c>
      <c r="B21" s="228" t="s">
        <v>186</v>
      </c>
      <c r="C21" s="228">
        <v>1977</v>
      </c>
      <c r="D21" s="228" t="s">
        <v>303</v>
      </c>
      <c r="E21" s="229">
        <v>0.006215277777777777</v>
      </c>
      <c r="F21" s="277">
        <f>RANK(E21,$E$2:$E$33,1)</f>
        <v>24</v>
      </c>
      <c r="G21" s="230">
        <v>0.041180555555555554</v>
      </c>
      <c r="H21" s="219">
        <f>G21-E21</f>
        <v>0.034965277777777776</v>
      </c>
      <c r="I21" s="274">
        <f>RANK(H21,$H$2:$H$33,1)</f>
        <v>16</v>
      </c>
      <c r="J21" s="232">
        <f>L21-G21</f>
        <v>0.021689814814814815</v>
      </c>
      <c r="K21" s="278">
        <f>RANK(J21,$J$2:$J$33,1)</f>
        <v>28</v>
      </c>
      <c r="L21" s="267">
        <v>0.06287037037037037</v>
      </c>
      <c r="M21" s="280"/>
    </row>
    <row r="22" spans="1:13" ht="12.75">
      <c r="A22" s="270" t="s">
        <v>59</v>
      </c>
      <c r="B22" s="228" t="s">
        <v>304</v>
      </c>
      <c r="C22" s="228">
        <v>1987</v>
      </c>
      <c r="D22" s="228"/>
      <c r="E22" s="229">
        <v>0.00673611111111111</v>
      </c>
      <c r="F22" s="277">
        <f>RANK(E22,$E$2:$E$33,1)</f>
        <v>27</v>
      </c>
      <c r="G22" s="230">
        <v>0.04269675925925926</v>
      </c>
      <c r="H22" s="219">
        <f>G22-E22</f>
        <v>0.03596064814814815</v>
      </c>
      <c r="I22" s="274">
        <f>RANK(H22,$H$2:$H$33,1)</f>
        <v>20</v>
      </c>
      <c r="J22" s="232">
        <f>L22-G22</f>
        <v>0.02150462962962963</v>
      </c>
      <c r="K22" s="278">
        <f>RANK(J22,$J$2:$J$33,1)</f>
        <v>26</v>
      </c>
      <c r="L22" s="267">
        <v>0.06420138888888889</v>
      </c>
      <c r="M22" s="282"/>
    </row>
    <row r="23" spans="1:13" ht="12.75">
      <c r="A23" s="271" t="s">
        <v>61</v>
      </c>
      <c r="B23" s="227" t="s">
        <v>305</v>
      </c>
      <c r="C23" s="228">
        <v>1978</v>
      </c>
      <c r="D23" s="228"/>
      <c r="E23" s="229">
        <v>0.005543981481481482</v>
      </c>
      <c r="F23" s="277">
        <f>RANK(E23,$E$2:$E$33,1)</f>
        <v>12</v>
      </c>
      <c r="G23" s="230">
        <v>0.04694444444444445</v>
      </c>
      <c r="H23" s="219">
        <f>G23-E23</f>
        <v>0.041400462962962965</v>
      </c>
      <c r="I23" s="274">
        <f>RANK(H23,$H$2:$H$33,1)</f>
        <v>26</v>
      </c>
      <c r="J23" s="232">
        <f>L23-G23</f>
        <v>0.018310185185185186</v>
      </c>
      <c r="K23" s="278">
        <f>RANK(J23,$J$2:$J$33,1)</f>
        <v>19</v>
      </c>
      <c r="L23" s="267">
        <v>0.06525462962962963</v>
      </c>
      <c r="M23" s="280"/>
    </row>
    <row r="24" spans="1:13" ht="12.75">
      <c r="A24" s="241" t="s">
        <v>63</v>
      </c>
      <c r="B24" s="228" t="s">
        <v>306</v>
      </c>
      <c r="C24" s="228">
        <v>1987</v>
      </c>
      <c r="D24" s="228" t="s">
        <v>307</v>
      </c>
      <c r="E24" s="229">
        <v>0.006574074074074073</v>
      </c>
      <c r="F24" s="277">
        <f>RANK(E24,$E$2:$E$33,1)</f>
        <v>26</v>
      </c>
      <c r="G24" s="230">
        <v>0.047511574074074074</v>
      </c>
      <c r="H24" s="219">
        <f>G24-E24</f>
        <v>0.0409375</v>
      </c>
      <c r="I24" s="274">
        <f>RANK(H24,$H$2:$H$33,1)</f>
        <v>24</v>
      </c>
      <c r="J24" s="232">
        <f>L24-G24</f>
        <v>0.01778935185185184</v>
      </c>
      <c r="K24" s="278">
        <f>RANK(J24,$J$2:$J$33,1)</f>
        <v>16</v>
      </c>
      <c r="L24" s="267">
        <v>0.06530092592592592</v>
      </c>
      <c r="M24" s="280"/>
    </row>
    <row r="25" spans="1:13" ht="12.75">
      <c r="A25" s="270" t="s">
        <v>65</v>
      </c>
      <c r="B25" s="228" t="s">
        <v>308</v>
      </c>
      <c r="C25" s="228">
        <v>1960</v>
      </c>
      <c r="D25" s="228" t="s">
        <v>309</v>
      </c>
      <c r="E25" s="229">
        <v>0.0061342592592592594</v>
      </c>
      <c r="F25" s="277">
        <f>RANK(E25,$E$2:$E$33,1)</f>
        <v>23</v>
      </c>
      <c r="G25" s="230">
        <v>0.048854166666666664</v>
      </c>
      <c r="H25" s="219">
        <f>G25-E25</f>
        <v>0.0427199074074074</v>
      </c>
      <c r="I25" s="274">
        <f>RANK(H25,$H$2:$H$33,1)</f>
        <v>27</v>
      </c>
      <c r="J25" s="232">
        <f>L25-G25</f>
        <v>0.017974537037037046</v>
      </c>
      <c r="K25" s="278">
        <f>RANK(J25,$J$2:$J$33,1)</f>
        <v>17</v>
      </c>
      <c r="L25" s="267">
        <v>0.06682870370370371</v>
      </c>
      <c r="M25" s="280"/>
    </row>
    <row r="26" spans="1:13" ht="12.75">
      <c r="A26" s="237" t="s">
        <v>67</v>
      </c>
      <c r="B26" s="227" t="s">
        <v>310</v>
      </c>
      <c r="C26" s="228">
        <v>1991</v>
      </c>
      <c r="D26" s="228" t="s">
        <v>311</v>
      </c>
      <c r="E26" s="229">
        <v>0.005717592592592593</v>
      </c>
      <c r="F26" s="277">
        <f>RANK(E26,$E$2:$E$33,1)</f>
        <v>16</v>
      </c>
      <c r="G26" s="230">
        <v>0.04701388888888889</v>
      </c>
      <c r="H26" s="219">
        <f>G26-E26</f>
        <v>0.041296296296296296</v>
      </c>
      <c r="I26" s="274">
        <f>RANK(H26,$H$2:$H$33,1)</f>
        <v>25</v>
      </c>
      <c r="J26" s="232">
        <f>L26-G26</f>
        <v>0.02167824074074074</v>
      </c>
      <c r="K26" s="278">
        <f>RANK(J26,$J$2:$J$33,1)</f>
        <v>27</v>
      </c>
      <c r="L26" s="267">
        <v>0.06869212962962963</v>
      </c>
      <c r="M26" s="283"/>
    </row>
    <row r="27" spans="1:13" ht="12.75">
      <c r="A27" s="270" t="s">
        <v>69</v>
      </c>
      <c r="B27" s="228" t="s">
        <v>18</v>
      </c>
      <c r="C27" s="228">
        <v>1976</v>
      </c>
      <c r="D27" s="228" t="s">
        <v>19</v>
      </c>
      <c r="E27" s="229">
        <v>0.005543981481481482</v>
      </c>
      <c r="F27" s="277">
        <f>RANK(E27,$E$2:$E$33,1)</f>
        <v>12</v>
      </c>
      <c r="G27" s="230">
        <v>0.045578703703703705</v>
      </c>
      <c r="H27" s="219">
        <f>G27-E27</f>
        <v>0.04003472222222222</v>
      </c>
      <c r="I27" s="274">
        <f>RANK(H27,$H$2:$H$33,1)</f>
        <v>23</v>
      </c>
      <c r="J27" s="232">
        <f>L27-G27</f>
        <v>0.025277777777777774</v>
      </c>
      <c r="K27" s="278">
        <f>RANK(J27,$J$2:$J$33,1)</f>
        <v>30</v>
      </c>
      <c r="L27" s="267">
        <v>0.07085648148148148</v>
      </c>
      <c r="M27" s="284" t="s">
        <v>292</v>
      </c>
    </row>
    <row r="28" spans="1:13" ht="12.75">
      <c r="A28" s="270" t="s">
        <v>71</v>
      </c>
      <c r="B28" s="228" t="s">
        <v>144</v>
      </c>
      <c r="C28" s="228">
        <v>1980</v>
      </c>
      <c r="D28" s="228" t="s">
        <v>145</v>
      </c>
      <c r="E28" s="229">
        <v>0.007256944444444444</v>
      </c>
      <c r="F28" s="277">
        <f>RANK(E28,$E$2:$E$33,1)</f>
        <v>31</v>
      </c>
      <c r="G28" s="230">
        <v>0.05145833333333333</v>
      </c>
      <c r="H28" s="219">
        <f>G28-E28</f>
        <v>0.04420138888888889</v>
      </c>
      <c r="I28" s="274">
        <f>RANK(H28,$H$2:$H$33,1)</f>
        <v>29</v>
      </c>
      <c r="J28" s="232">
        <f>L28-G28</f>
        <v>0.020000000000000004</v>
      </c>
      <c r="K28" s="278">
        <f>RANK(J28,$J$2:$J$33,1)</f>
        <v>20</v>
      </c>
      <c r="L28" s="267">
        <v>0.07145833333333333</v>
      </c>
      <c r="M28" s="283"/>
    </row>
    <row r="29" spans="1:13" ht="12.75">
      <c r="A29" s="270" t="s">
        <v>73</v>
      </c>
      <c r="B29" s="228" t="s">
        <v>312</v>
      </c>
      <c r="C29" s="228">
        <v>1978</v>
      </c>
      <c r="D29" s="228"/>
      <c r="E29" s="229">
        <v>0.007407407407407407</v>
      </c>
      <c r="F29" s="277">
        <f>RANK(E29,$E$2:$E$33,1)</f>
        <v>32</v>
      </c>
      <c r="G29" s="230">
        <v>0.05140046296296297</v>
      </c>
      <c r="H29" s="219">
        <f>G29-E29</f>
        <v>0.04399305555555556</v>
      </c>
      <c r="I29" s="274">
        <f>RANK(H29,$H$2:$H$33,1)</f>
        <v>28</v>
      </c>
      <c r="J29" s="232">
        <f>L29-G29</f>
        <v>0.020729166666666674</v>
      </c>
      <c r="K29" s="278">
        <f>RANK(J29,$J$2:$J$33,1)</f>
        <v>24</v>
      </c>
      <c r="L29" s="267">
        <v>0.07212962962962964</v>
      </c>
      <c r="M29" s="283"/>
    </row>
    <row r="30" spans="1:13" ht="12.75">
      <c r="A30" s="270" t="s">
        <v>75</v>
      </c>
      <c r="B30" s="228" t="s">
        <v>313</v>
      </c>
      <c r="C30" s="228">
        <v>1997</v>
      </c>
      <c r="D30" s="228" t="s">
        <v>30</v>
      </c>
      <c r="E30" s="229">
        <v>0.0051504629629629635</v>
      </c>
      <c r="F30" s="277">
        <f>RANK(E30,$E$2:$E$33,1)</f>
        <v>8</v>
      </c>
      <c r="G30" s="230">
        <v>0.054710648148148154</v>
      </c>
      <c r="H30" s="219">
        <f>G30-E30</f>
        <v>0.04956018518518519</v>
      </c>
      <c r="I30" s="274">
        <f>RANK(H30,$H$2:$H$33,1)</f>
        <v>32</v>
      </c>
      <c r="J30" s="232">
        <f>L30-G30</f>
        <v>0.021238425925925918</v>
      </c>
      <c r="K30" s="278">
        <f>RANK(J30,$J$2:$J$33,1)</f>
        <v>25</v>
      </c>
      <c r="L30" s="267">
        <v>0.07594907407407407</v>
      </c>
      <c r="M30" s="283"/>
    </row>
    <row r="31" spans="1:13" ht="12.75">
      <c r="A31" s="270" t="s">
        <v>77</v>
      </c>
      <c r="B31" s="228" t="s">
        <v>314</v>
      </c>
      <c r="C31" s="228">
        <v>1972</v>
      </c>
      <c r="D31" s="228" t="s">
        <v>30</v>
      </c>
      <c r="E31" s="229">
        <v>0.0069097222222222225</v>
      </c>
      <c r="F31" s="277">
        <f>RANK(E31,$E$2:$E$33,1)</f>
        <v>29</v>
      </c>
      <c r="G31" s="230">
        <v>0.054537037037037044</v>
      </c>
      <c r="H31" s="219">
        <f>G31-E31</f>
        <v>0.047627314814814824</v>
      </c>
      <c r="I31" s="274">
        <f>RANK(H31,$H$2:$H$33,1)</f>
        <v>31</v>
      </c>
      <c r="J31" s="232">
        <f>L31-G31</f>
        <v>0.02283564814814814</v>
      </c>
      <c r="K31" s="278">
        <f>RANK(J31,$J$2:$J$33,1)</f>
        <v>29</v>
      </c>
      <c r="L31" s="267">
        <v>0.07737268518518518</v>
      </c>
      <c r="M31" s="283"/>
    </row>
    <row r="32" spans="1:13" ht="12.75">
      <c r="A32" s="270" t="s">
        <v>79</v>
      </c>
      <c r="B32" s="228" t="s">
        <v>66</v>
      </c>
      <c r="C32" s="228">
        <v>1980</v>
      </c>
      <c r="D32" s="228" t="s">
        <v>285</v>
      </c>
      <c r="E32" s="229">
        <v>0.006944444444444444</v>
      </c>
      <c r="F32" s="277">
        <f>RANK(E32,$E$2:$E$33,1)</f>
        <v>30</v>
      </c>
      <c r="G32" s="230">
        <v>0.053009259259259256</v>
      </c>
      <c r="H32" s="219">
        <f>G32-E32</f>
        <v>0.04606481481481481</v>
      </c>
      <c r="I32" s="274">
        <f>RANK(H32,$H$2:$H$33,1)</f>
        <v>30</v>
      </c>
      <c r="J32" s="232">
        <f>L32-G32</f>
        <v>0.025879629629629627</v>
      </c>
      <c r="K32" s="278">
        <f>RANK(J32,$J$2:$J$33,1)</f>
        <v>31</v>
      </c>
      <c r="L32" s="267">
        <v>0.07888888888888888</v>
      </c>
      <c r="M32" s="283"/>
    </row>
    <row r="33" spans="1:13" ht="12.75">
      <c r="A33" s="285" t="s">
        <v>81</v>
      </c>
      <c r="B33" s="243" t="s">
        <v>315</v>
      </c>
      <c r="C33" s="243">
        <v>1983</v>
      </c>
      <c r="D33" s="243"/>
      <c r="E33" s="244">
        <v>0.006076388888888889</v>
      </c>
      <c r="F33" s="286">
        <f>RANK(E33,$E$2:$E$33,1)</f>
        <v>22</v>
      </c>
      <c r="G33" s="246">
        <v>0.03631944444444444</v>
      </c>
      <c r="H33" s="219">
        <f>G33-E33</f>
        <v>0.03024305555555555</v>
      </c>
      <c r="I33" s="274">
        <f>RANK(H33,$H$2:$H$33,1)</f>
        <v>3</v>
      </c>
      <c r="J33" s="248"/>
      <c r="K33" s="287"/>
      <c r="L33" s="288"/>
      <c r="M33" s="289" t="s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E28" sqref="E28"/>
    </sheetView>
  </sheetViews>
  <sheetFormatPr defaultColWidth="9.140625" defaultRowHeight="12.75"/>
  <cols>
    <col min="2" max="2" width="21.8515625" style="0" customWidth="1"/>
    <col min="4" max="4" width="28.421875" style="0" customWidth="1"/>
    <col min="6" max="6" width="19.140625" style="0" customWidth="1"/>
    <col min="9" max="9" width="10.140625" style="0" customWidth="1"/>
  </cols>
  <sheetData>
    <row r="1" spans="1:12" ht="12.75">
      <c r="A1" s="290" t="s">
        <v>0</v>
      </c>
      <c r="B1" s="291" t="s">
        <v>1</v>
      </c>
      <c r="C1" s="210" t="s">
        <v>194</v>
      </c>
      <c r="D1" s="292" t="s">
        <v>2</v>
      </c>
      <c r="E1" s="293" t="s">
        <v>317</v>
      </c>
      <c r="F1" s="255" t="s">
        <v>277</v>
      </c>
      <c r="G1" s="255" t="s">
        <v>278</v>
      </c>
      <c r="H1" s="255" t="s">
        <v>5</v>
      </c>
      <c r="I1" s="256" t="s">
        <v>280</v>
      </c>
      <c r="J1" s="294" t="s">
        <v>6</v>
      </c>
      <c r="K1" s="295" t="s">
        <v>281</v>
      </c>
      <c r="L1" s="255" t="s">
        <v>198</v>
      </c>
    </row>
    <row r="2" spans="1:12" ht="12.75">
      <c r="A2" s="296"/>
      <c r="B2" s="215" t="s">
        <v>318</v>
      </c>
      <c r="C2" s="215">
        <v>1978</v>
      </c>
      <c r="D2" s="215" t="s">
        <v>319</v>
      </c>
      <c r="E2" s="297" t="s">
        <v>320</v>
      </c>
      <c r="F2" s="297"/>
      <c r="G2" s="297" t="s">
        <v>321</v>
      </c>
      <c r="H2" s="297"/>
      <c r="I2" s="297"/>
      <c r="J2" s="221">
        <f>L2-G2</f>
        <v>0.013599537037037035</v>
      </c>
      <c r="K2" s="297"/>
      <c r="L2" s="298" t="s">
        <v>322</v>
      </c>
    </row>
    <row r="3" spans="1:12" ht="12.75">
      <c r="A3" s="299"/>
      <c r="B3" s="227" t="s">
        <v>323</v>
      </c>
      <c r="C3" s="227">
        <v>1997</v>
      </c>
      <c r="D3" s="227" t="s">
        <v>324</v>
      </c>
      <c r="E3" s="300" t="s">
        <v>325</v>
      </c>
      <c r="F3" s="300"/>
      <c r="G3" s="300" t="s">
        <v>326</v>
      </c>
      <c r="H3" s="300"/>
      <c r="I3" s="300"/>
      <c r="J3" s="221">
        <f>L3-G3</f>
        <v>0.014351851851851848</v>
      </c>
      <c r="K3" s="300"/>
      <c r="L3" s="301" t="s">
        <v>327</v>
      </c>
    </row>
    <row r="4" spans="1:12" ht="12.75">
      <c r="A4" s="299"/>
      <c r="B4" s="227" t="s">
        <v>328</v>
      </c>
      <c r="C4" s="227">
        <v>1983</v>
      </c>
      <c r="D4" s="227" t="s">
        <v>25</v>
      </c>
      <c r="E4" s="300" t="s">
        <v>329</v>
      </c>
      <c r="F4" s="300"/>
      <c r="G4" s="300" t="s">
        <v>330</v>
      </c>
      <c r="H4" s="300"/>
      <c r="I4" s="300"/>
      <c r="J4" s="221">
        <f>L4-G4</f>
        <v>0.013344907407407406</v>
      </c>
      <c r="K4" s="300"/>
      <c r="L4" s="301" t="s">
        <v>331</v>
      </c>
    </row>
    <row r="5" spans="1:12" ht="12.75">
      <c r="A5" s="299"/>
      <c r="B5" s="227" t="s">
        <v>332</v>
      </c>
      <c r="C5" s="227">
        <v>1999</v>
      </c>
      <c r="D5" s="227" t="s">
        <v>333</v>
      </c>
      <c r="E5" s="300" t="s">
        <v>334</v>
      </c>
      <c r="F5" s="300"/>
      <c r="G5" s="300" t="s">
        <v>335</v>
      </c>
      <c r="H5" s="300"/>
      <c r="I5" s="300"/>
      <c r="J5" s="221">
        <f>L5-G5</f>
        <v>0.014236111111111109</v>
      </c>
      <c r="K5" s="300"/>
      <c r="L5" s="301" t="s">
        <v>336</v>
      </c>
    </row>
    <row r="6" spans="1:12" ht="12.75">
      <c r="A6" s="299"/>
      <c r="B6" s="227" t="s">
        <v>337</v>
      </c>
      <c r="C6" s="227">
        <v>1971</v>
      </c>
      <c r="D6" s="227" t="s">
        <v>338</v>
      </c>
      <c r="E6" s="300" t="s">
        <v>339</v>
      </c>
      <c r="F6" s="300"/>
      <c r="G6" s="300" t="s">
        <v>340</v>
      </c>
      <c r="H6" s="300"/>
      <c r="I6" s="300"/>
      <c r="J6" s="221">
        <f>L6-G6</f>
        <v>0.01622685185185185</v>
      </c>
      <c r="K6" s="300"/>
      <c r="L6" s="301" t="s">
        <v>341</v>
      </c>
    </row>
    <row r="7" spans="1:12" ht="12.75">
      <c r="A7" s="302"/>
      <c r="B7" s="303" t="s">
        <v>288</v>
      </c>
      <c r="C7" s="303">
        <v>1978</v>
      </c>
      <c r="D7" s="303"/>
      <c r="E7" s="304" t="s">
        <v>342</v>
      </c>
      <c r="F7" s="304"/>
      <c r="G7" s="304" t="s">
        <v>343</v>
      </c>
      <c r="H7" s="304"/>
      <c r="I7" s="304"/>
      <c r="J7" s="221">
        <f>L7-G7</f>
        <v>0.016770833333333336</v>
      </c>
      <c r="K7" s="304"/>
      <c r="L7" s="305" t="s">
        <v>344</v>
      </c>
    </row>
    <row r="8" spans="1:12" ht="12.75">
      <c r="A8" s="214" t="s">
        <v>8</v>
      </c>
      <c r="B8" s="215" t="s">
        <v>107</v>
      </c>
      <c r="C8" s="216">
        <v>1977</v>
      </c>
      <c r="D8" s="216" t="s">
        <v>282</v>
      </c>
      <c r="E8" s="217">
        <v>0.00474537037037037</v>
      </c>
      <c r="F8" s="273">
        <f>RANK(E8,$E$8:$E$46,1)</f>
        <v>20</v>
      </c>
      <c r="G8" s="219">
        <v>0.03177083333333333</v>
      </c>
      <c r="H8" s="219">
        <f>G8-E8</f>
        <v>0.02702546296296296</v>
      </c>
      <c r="I8" s="274">
        <f>RANK(H8,$H$8:$H$39,1)</f>
        <v>1</v>
      </c>
      <c r="J8" s="221">
        <f>L8-G8</f>
        <v>0.015960648148148154</v>
      </c>
      <c r="K8" s="275">
        <f>RANK(J8,$J$8:$J$39,1)</f>
        <v>7</v>
      </c>
      <c r="L8" s="276">
        <v>0.047731481481481486</v>
      </c>
    </row>
    <row r="9" spans="1:12" ht="12.75">
      <c r="A9" s="226" t="s">
        <v>11</v>
      </c>
      <c r="B9" s="227" t="s">
        <v>345</v>
      </c>
      <c r="C9" s="228">
        <v>1978</v>
      </c>
      <c r="D9" s="228" t="s">
        <v>346</v>
      </c>
      <c r="E9" s="229">
        <v>0.004340277777777778</v>
      </c>
      <c r="F9" s="273">
        <f>RANK(E9,$E$8:$E$39,1)</f>
        <v>9</v>
      </c>
      <c r="G9" s="230">
        <v>0.03362268518518518</v>
      </c>
      <c r="H9" s="219">
        <f>G9-E9</f>
        <v>0.029282407407407403</v>
      </c>
      <c r="I9" s="274">
        <f>RANK(H9,$H$8:$H$39,1)</f>
        <v>3</v>
      </c>
      <c r="J9" s="232">
        <f>L9-G9</f>
        <v>0.014456018518518528</v>
      </c>
      <c r="K9" s="278">
        <f>RANK(J9,$J$8:$J$39,1)</f>
        <v>1</v>
      </c>
      <c r="L9" s="267">
        <v>0.04807870370370371</v>
      </c>
    </row>
    <row r="10" spans="1:12" ht="12.75">
      <c r="A10" s="237" t="s">
        <v>14</v>
      </c>
      <c r="B10" s="227" t="s">
        <v>200</v>
      </c>
      <c r="C10" s="228">
        <v>1977</v>
      </c>
      <c r="D10" s="228" t="s">
        <v>201</v>
      </c>
      <c r="E10" s="229">
        <v>0.004675925925925926</v>
      </c>
      <c r="F10" s="273">
        <f>RANK(E10,$E$8:$E$39,1)</f>
        <v>17</v>
      </c>
      <c r="G10" s="230">
        <v>0.03359953703703704</v>
      </c>
      <c r="H10" s="219">
        <f>G10-E10</f>
        <v>0.028923611111111112</v>
      </c>
      <c r="I10" s="274">
        <f>RANK(H10,$H$8:$H$39,1)</f>
        <v>2</v>
      </c>
      <c r="J10" s="232">
        <f>L10-G10</f>
        <v>0.015648148148148147</v>
      </c>
      <c r="K10" s="278">
        <f>RANK(J10,$J$8:$J$39,1)</f>
        <v>6</v>
      </c>
      <c r="L10" s="267">
        <v>0.049247685185185186</v>
      </c>
    </row>
    <row r="11" spans="1:12" ht="12.75">
      <c r="A11" s="239" t="s">
        <v>17</v>
      </c>
      <c r="B11" s="228" t="s">
        <v>301</v>
      </c>
      <c r="C11" s="228">
        <v>1985</v>
      </c>
      <c r="D11" s="228" t="s">
        <v>347</v>
      </c>
      <c r="E11" s="229">
        <v>0.003935185185185186</v>
      </c>
      <c r="F11" s="273">
        <f>RANK(E11,$E$8:$E$39,1)</f>
        <v>4</v>
      </c>
      <c r="G11" s="230">
        <v>0.034074074074074076</v>
      </c>
      <c r="H11" s="219">
        <f>G11-E11</f>
        <v>0.03013888888888889</v>
      </c>
      <c r="I11" s="274">
        <f>RANK(H11,$H$8:$H$39,1)</f>
        <v>4</v>
      </c>
      <c r="J11" s="232">
        <f>L11-G11</f>
        <v>0.01537037037037036</v>
      </c>
      <c r="K11" s="278">
        <f>RANK(J11,$J$8:$J$39,1)</f>
        <v>4</v>
      </c>
      <c r="L11" s="267">
        <v>0.04944444444444444</v>
      </c>
    </row>
    <row r="12" spans="1:12" ht="12.75">
      <c r="A12" s="239" t="s">
        <v>20</v>
      </c>
      <c r="B12" s="228" t="s">
        <v>348</v>
      </c>
      <c r="C12" s="228">
        <v>1984</v>
      </c>
      <c r="D12" s="228" t="s">
        <v>349</v>
      </c>
      <c r="E12" s="229">
        <v>0.00462962962962963</v>
      </c>
      <c r="F12" s="273">
        <f>RANK(E12,$E$8:$E$39,1)</f>
        <v>16</v>
      </c>
      <c r="G12" s="230">
        <v>0.03721064814814815</v>
      </c>
      <c r="H12" s="219">
        <f>G12-E12</f>
        <v>0.03258101851851852</v>
      </c>
      <c r="I12" s="274">
        <f>RANK(H12,$H$8:$H$39,1)</f>
        <v>5</v>
      </c>
      <c r="J12" s="232">
        <f>L12-G12</f>
        <v>0.016331018518518522</v>
      </c>
      <c r="K12" s="278">
        <f>RANK(J12,$J$8:$J$39,1)</f>
        <v>12</v>
      </c>
      <c r="L12" s="267">
        <v>0.053541666666666675</v>
      </c>
    </row>
    <row r="13" spans="1:12" ht="12.75">
      <c r="A13" s="239" t="s">
        <v>23</v>
      </c>
      <c r="B13" s="228" t="s">
        <v>24</v>
      </c>
      <c r="C13" s="228">
        <v>1973</v>
      </c>
      <c r="D13" s="228" t="s">
        <v>291</v>
      </c>
      <c r="E13" s="229">
        <v>0.003587962962962963</v>
      </c>
      <c r="F13" s="273">
        <f>RANK(E13,$E$8:$E$39,1)</f>
        <v>1</v>
      </c>
      <c r="G13" s="230">
        <v>0.038831018518518515</v>
      </c>
      <c r="H13" s="219">
        <f>G13-E13</f>
        <v>0.035243055555555555</v>
      </c>
      <c r="I13" s="274">
        <f>RANK(H13,$H$8:$H$39,1)</f>
        <v>14</v>
      </c>
      <c r="J13" s="232">
        <f>L13-G13</f>
        <v>0.01513888888888889</v>
      </c>
      <c r="K13" s="278">
        <f>RANK(J13,$J$8:$J$39,1)</f>
        <v>2</v>
      </c>
      <c r="L13" s="267">
        <v>0.053969907407407404</v>
      </c>
    </row>
    <row r="14" spans="1:12" ht="12.75">
      <c r="A14" s="239" t="s">
        <v>26</v>
      </c>
      <c r="B14" s="228" t="s">
        <v>350</v>
      </c>
      <c r="C14" s="228">
        <v>1985</v>
      </c>
      <c r="D14" s="228" t="s">
        <v>351</v>
      </c>
      <c r="E14" s="229">
        <v>0.0043055555555555555</v>
      </c>
      <c r="F14" s="273">
        <f>RANK(E14,$E$8:$E$39,1)</f>
        <v>8</v>
      </c>
      <c r="G14" s="230">
        <v>0.038657407407407404</v>
      </c>
      <c r="H14" s="219">
        <f>G14-E14</f>
        <v>0.03435185185185185</v>
      </c>
      <c r="I14" s="274">
        <f>RANK(H14,$H$8:$H$39,1)</f>
        <v>9</v>
      </c>
      <c r="J14" s="232">
        <f>L14-G14</f>
        <v>0.015393518518518522</v>
      </c>
      <c r="K14" s="278">
        <f>RANK(J14,$J$8:$J$39,1)</f>
        <v>5</v>
      </c>
      <c r="L14" s="267">
        <v>0.054050925925925926</v>
      </c>
    </row>
    <row r="15" spans="1:12" ht="12.75">
      <c r="A15" s="239" t="s">
        <v>28</v>
      </c>
      <c r="B15" s="228" t="s">
        <v>352</v>
      </c>
      <c r="C15" s="228">
        <v>1982</v>
      </c>
      <c r="D15" s="228" t="s">
        <v>353</v>
      </c>
      <c r="E15" s="229">
        <v>0.004571759259259259</v>
      </c>
      <c r="F15" s="273">
        <f>RANK(E15,$E$8:$E$39,1)</f>
        <v>15</v>
      </c>
      <c r="G15" s="230">
        <v>0.03819444444444444</v>
      </c>
      <c r="H15" s="219">
        <f>G15-E15</f>
        <v>0.03362268518518518</v>
      </c>
      <c r="I15" s="274">
        <f>RANK(H15,$H$8:$H$39,1)</f>
        <v>8</v>
      </c>
      <c r="J15" s="232">
        <f>L15-G15</f>
        <v>0.01611111111111111</v>
      </c>
      <c r="K15" s="278">
        <f>RANK(J15,$J$8:$J$39,1)</f>
        <v>8</v>
      </c>
      <c r="L15" s="267">
        <v>0.05430555555555555</v>
      </c>
    </row>
    <row r="16" spans="1:12" ht="12.75">
      <c r="A16" s="239" t="s">
        <v>31</v>
      </c>
      <c r="B16" s="228" t="s">
        <v>113</v>
      </c>
      <c r="C16" s="228">
        <v>1980</v>
      </c>
      <c r="D16" s="228" t="s">
        <v>285</v>
      </c>
      <c r="E16" s="229">
        <v>0.0045370370370370365</v>
      </c>
      <c r="F16" s="273">
        <f>RANK(E16,$E$8:$E$39,1)</f>
        <v>13</v>
      </c>
      <c r="G16" s="230">
        <v>0.038078703703703705</v>
      </c>
      <c r="H16" s="219">
        <f>G16-E16</f>
        <v>0.03354166666666667</v>
      </c>
      <c r="I16" s="274">
        <f>RANK(H16,$H$8:$H$39,1)</f>
        <v>6</v>
      </c>
      <c r="J16" s="232">
        <f>L16-G16</f>
        <v>0.01645833333333334</v>
      </c>
      <c r="K16" s="278">
        <f>RANK(J16,$J$8:$J$39,1)</f>
        <v>15</v>
      </c>
      <c r="L16" s="267">
        <v>0.054537037037037044</v>
      </c>
    </row>
    <row r="17" spans="1:12" ht="12.75">
      <c r="A17" s="239" t="s">
        <v>33</v>
      </c>
      <c r="B17" s="228" t="s">
        <v>354</v>
      </c>
      <c r="C17" s="228">
        <v>1977</v>
      </c>
      <c r="D17" s="228" t="s">
        <v>355</v>
      </c>
      <c r="E17" s="229">
        <v>0.004548611111111111</v>
      </c>
      <c r="F17" s="273">
        <f>RANK(E17,$E$8:$E$39,1)</f>
        <v>14</v>
      </c>
      <c r="G17" s="230">
        <v>0.038148148148148146</v>
      </c>
      <c r="H17" s="219">
        <f>G17-E17</f>
        <v>0.03359953703703704</v>
      </c>
      <c r="I17" s="274">
        <f>RANK(H17,$H$8:$H$39,1)</f>
        <v>7</v>
      </c>
      <c r="J17" s="232">
        <f>L17-G17</f>
        <v>0.016539351851851854</v>
      </c>
      <c r="K17" s="278">
        <f>RANK(J17,$J$8:$J$39,1)</f>
        <v>16</v>
      </c>
      <c r="L17" s="267">
        <v>0.0546875</v>
      </c>
    </row>
    <row r="18" spans="1:12" ht="12.75">
      <c r="A18" s="270" t="s">
        <v>35</v>
      </c>
      <c r="B18" s="228" t="s">
        <v>27</v>
      </c>
      <c r="C18" s="228">
        <v>1984</v>
      </c>
      <c r="D18" s="228" t="s">
        <v>106</v>
      </c>
      <c r="E18" s="229">
        <v>0.003958333333333334</v>
      </c>
      <c r="F18" s="273">
        <f>RANK(E18,$E$8:$E$39,1)</f>
        <v>5</v>
      </c>
      <c r="G18" s="230">
        <v>0.03888888888888889</v>
      </c>
      <c r="H18" s="219">
        <f>G18-E18</f>
        <v>0.034930555555555555</v>
      </c>
      <c r="I18" s="274">
        <f>RANK(H18,$H$8:$H$39,1)</f>
        <v>13</v>
      </c>
      <c r="J18" s="232">
        <f>L18-G18</f>
        <v>0.01614583333333333</v>
      </c>
      <c r="K18" s="278">
        <f>RANK(J18,$J$8:$J$39,1)</f>
        <v>9</v>
      </c>
      <c r="L18" s="267">
        <v>0.05503472222222222</v>
      </c>
    </row>
    <row r="19" spans="1:12" ht="12.75">
      <c r="A19" s="239" t="s">
        <v>38</v>
      </c>
      <c r="B19" s="228" t="s">
        <v>171</v>
      </c>
      <c r="C19" s="228">
        <v>1970</v>
      </c>
      <c r="D19" s="228" t="s">
        <v>172</v>
      </c>
      <c r="E19" s="229">
        <v>0.004525462962962963</v>
      </c>
      <c r="F19" s="273">
        <f>RANK(E19,$E$8:$E$39,1)</f>
        <v>12</v>
      </c>
      <c r="G19" s="230">
        <v>0.039293981481481485</v>
      </c>
      <c r="H19" s="219">
        <f>G19-E19</f>
        <v>0.034768518518518525</v>
      </c>
      <c r="I19" s="274">
        <f>RANK(H19,$H$8:$H$39,1)</f>
        <v>12</v>
      </c>
      <c r="J19" s="232">
        <f>L19-G19</f>
        <v>0.0162037037037037</v>
      </c>
      <c r="K19" s="278">
        <f>RANK(J19,$J$8:$J$39,1)</f>
        <v>11</v>
      </c>
      <c r="L19" s="267">
        <v>0.055497685185185185</v>
      </c>
    </row>
    <row r="20" spans="1:12" ht="12.75">
      <c r="A20" s="239" t="s">
        <v>40</v>
      </c>
      <c r="B20" s="228" t="s">
        <v>356</v>
      </c>
      <c r="C20" s="228">
        <v>1984</v>
      </c>
      <c r="D20" s="228" t="s">
        <v>357</v>
      </c>
      <c r="E20" s="229">
        <v>0.005520833333333333</v>
      </c>
      <c r="F20" s="273">
        <f>RANK(E20,$E$8:$E$39,1)</f>
        <v>30</v>
      </c>
      <c r="G20" s="230"/>
      <c r="H20" s="219"/>
      <c r="I20" s="274"/>
      <c r="J20" s="232"/>
      <c r="K20" s="278"/>
      <c r="L20" s="267">
        <v>0.056076388888888884</v>
      </c>
    </row>
    <row r="21" spans="1:12" ht="12.75">
      <c r="A21" s="241" t="s">
        <v>42</v>
      </c>
      <c r="B21" s="228" t="s">
        <v>212</v>
      </c>
      <c r="C21" s="228">
        <v>1983</v>
      </c>
      <c r="D21" s="228" t="s">
        <v>25</v>
      </c>
      <c r="E21" s="229">
        <v>0.004513888888888889</v>
      </c>
      <c r="F21" s="273">
        <f>RANK(E21,$E$8:$E$39,1)</f>
        <v>11</v>
      </c>
      <c r="G21" s="230">
        <v>0.040185185185185185</v>
      </c>
      <c r="H21" s="219">
        <f>G21-E21</f>
        <v>0.0356712962962963</v>
      </c>
      <c r="I21" s="274">
        <f>RANK(H21,$H$8:$H$39,1)</f>
        <v>15</v>
      </c>
      <c r="J21" s="232">
        <f>L21-G21</f>
        <v>0.01618055555555556</v>
      </c>
      <c r="K21" s="278">
        <f>RANK(J21,$J$8:$J$39,1)</f>
        <v>10</v>
      </c>
      <c r="L21" s="267">
        <v>0.056365740740740744</v>
      </c>
    </row>
    <row r="22" spans="1:12" ht="12.75">
      <c r="A22" s="241" t="s">
        <v>45</v>
      </c>
      <c r="B22" s="228" t="s">
        <v>358</v>
      </c>
      <c r="C22" s="228">
        <v>1996</v>
      </c>
      <c r="D22" s="228" t="s">
        <v>30</v>
      </c>
      <c r="E22" s="229">
        <v>0.004803240740740741</v>
      </c>
      <c r="F22" s="273">
        <f>RANK(E22,$E$8:$E$39,1)</f>
        <v>22</v>
      </c>
      <c r="G22" s="230">
        <v>0.03935185185185185</v>
      </c>
      <c r="H22" s="219">
        <f>G22-E22</f>
        <v>0.03454861111111111</v>
      </c>
      <c r="I22" s="274">
        <f>RANK(H22,$H$8:$H$39,1)</f>
        <v>10</v>
      </c>
      <c r="J22" s="232">
        <f>L22-G22</f>
        <v>0.01785879629629629</v>
      </c>
      <c r="K22" s="278">
        <f>RANK(J22,$J$8:$J$39,1)</f>
        <v>19</v>
      </c>
      <c r="L22" s="267">
        <v>0.05721064814814814</v>
      </c>
    </row>
    <row r="23" spans="1:12" ht="12.75">
      <c r="A23" s="241" t="s">
        <v>47</v>
      </c>
      <c r="B23" s="228" t="s">
        <v>359</v>
      </c>
      <c r="C23" s="228">
        <v>1985</v>
      </c>
      <c r="D23" s="228" t="s">
        <v>353</v>
      </c>
      <c r="E23" s="229">
        <v>0.00417824074074074</v>
      </c>
      <c r="F23" s="273">
        <f>RANK(E23,$E$8:$E$39,1)</f>
        <v>6</v>
      </c>
      <c r="G23" s="230">
        <v>0.04097222222222222</v>
      </c>
      <c r="H23" s="219">
        <f>G23-E23</f>
        <v>0.03679398148148148</v>
      </c>
      <c r="I23" s="274">
        <f>RANK(H23,$H$8:$H$39,1)</f>
        <v>19</v>
      </c>
      <c r="J23" s="232">
        <f>L23-G23</f>
        <v>0.016435185185185185</v>
      </c>
      <c r="K23" s="278">
        <f>RANK(J23,$J$8:$J$39,1)</f>
        <v>13</v>
      </c>
      <c r="L23" s="267">
        <v>0.05740740740740741</v>
      </c>
    </row>
    <row r="24" spans="1:12" ht="12.75">
      <c r="A24" s="241" t="s">
        <v>50</v>
      </c>
      <c r="B24" s="228" t="s">
        <v>186</v>
      </c>
      <c r="C24" s="228">
        <v>1977</v>
      </c>
      <c r="D24" s="228" t="s">
        <v>303</v>
      </c>
      <c r="E24" s="229">
        <v>0.004733796296296296</v>
      </c>
      <c r="F24" s="273">
        <f>RANK(E24,$E$8:$E$39,1)</f>
        <v>19</v>
      </c>
      <c r="G24" s="230">
        <v>0.039328703703703706</v>
      </c>
      <c r="H24" s="219">
        <f>G24-E24</f>
        <v>0.03459490740740741</v>
      </c>
      <c r="I24" s="274">
        <f>RANK(H24,$H$8:$H$39,1)</f>
        <v>11</v>
      </c>
      <c r="J24" s="232">
        <f>L24-G24</f>
        <v>0.018287037037037032</v>
      </c>
      <c r="K24" s="278">
        <f>RANK(J24,$J$8:$J$39,1)</f>
        <v>21</v>
      </c>
      <c r="L24" s="267">
        <v>0.05761574074074074</v>
      </c>
    </row>
    <row r="25" spans="1:12" ht="12.75">
      <c r="A25" s="241" t="s">
        <v>52</v>
      </c>
      <c r="B25" s="228" t="s">
        <v>360</v>
      </c>
      <c r="C25" s="228">
        <v>1985</v>
      </c>
      <c r="D25" s="228" t="s">
        <v>361</v>
      </c>
      <c r="E25" s="229">
        <v>0.004432870370370371</v>
      </c>
      <c r="F25" s="273">
        <f>RANK(E25,$E$8:$E$39,1)</f>
        <v>10</v>
      </c>
      <c r="G25" s="230">
        <v>0.042361111111111106</v>
      </c>
      <c r="H25" s="219">
        <f>G25-E25</f>
        <v>0.037928240740740735</v>
      </c>
      <c r="I25" s="274">
        <f>RANK(H25,$H$8:$H$39,1)</f>
        <v>22</v>
      </c>
      <c r="J25" s="232">
        <f>L25-G25</f>
        <v>0.015277777777777779</v>
      </c>
      <c r="K25" s="278">
        <f>RANK(J25,$J$8:$J$39,1)</f>
        <v>3</v>
      </c>
      <c r="L25" s="267">
        <v>0.057638888888888885</v>
      </c>
    </row>
    <row r="26" spans="1:12" ht="12.75">
      <c r="A26" s="241" t="s">
        <v>54</v>
      </c>
      <c r="B26" s="228" t="s">
        <v>362</v>
      </c>
      <c r="C26" s="228">
        <v>1989</v>
      </c>
      <c r="D26" s="228" t="s">
        <v>363</v>
      </c>
      <c r="E26" s="229">
        <v>0.004780092592592592</v>
      </c>
      <c r="F26" s="273">
        <f>RANK(E26,$E$8:$E$39,1)</f>
        <v>21</v>
      </c>
      <c r="G26" s="230">
        <v>0.04203703703703704</v>
      </c>
      <c r="H26" s="219">
        <f>G26-E26</f>
        <v>0.03725694444444445</v>
      </c>
      <c r="I26" s="274">
        <f>RANK(H26,$H$8:$H$39,1)</f>
        <v>20</v>
      </c>
      <c r="J26" s="232">
        <f>L26-G26</f>
        <v>0.017685185185185186</v>
      </c>
      <c r="K26" s="278">
        <f>RANK(J26,$J$8:$J$39,1)</f>
        <v>18</v>
      </c>
      <c r="L26" s="267">
        <v>0.059722222222222225</v>
      </c>
    </row>
    <row r="27" spans="1:12" ht="12.75">
      <c r="A27" s="241" t="s">
        <v>57</v>
      </c>
      <c r="B27" s="228" t="s">
        <v>364</v>
      </c>
      <c r="C27" s="228">
        <v>1971</v>
      </c>
      <c r="D27" s="228" t="s">
        <v>365</v>
      </c>
      <c r="E27" s="229">
        <v>0.005219907407407407</v>
      </c>
      <c r="F27" s="273">
        <f>RANK(E27,$E$8:$E$39,1)</f>
        <v>27</v>
      </c>
      <c r="G27" s="230">
        <v>0.041296296296296296</v>
      </c>
      <c r="H27" s="219">
        <f>G27-E27</f>
        <v>0.03607638888888889</v>
      </c>
      <c r="I27" s="274">
        <f>RANK(H27,$H$8:$H$39,1)</f>
        <v>16</v>
      </c>
      <c r="J27" s="232">
        <f>L27-G27</f>
        <v>0.01877314814814815</v>
      </c>
      <c r="K27" s="278">
        <f>RANK(J27,$J$8:$J$39,1)</f>
        <v>25</v>
      </c>
      <c r="L27" s="267">
        <v>0.060069444444444446</v>
      </c>
    </row>
    <row r="28" spans="1:12" ht="12.75">
      <c r="A28" s="241" t="s">
        <v>59</v>
      </c>
      <c r="B28" s="228" t="s">
        <v>300</v>
      </c>
      <c r="C28" s="228">
        <v>1981</v>
      </c>
      <c r="D28" s="228" t="s">
        <v>276</v>
      </c>
      <c r="E28" s="229">
        <v>0.004814814814814815</v>
      </c>
      <c r="F28" s="273">
        <f>RANK(E28,$E$8:$E$39,1)</f>
        <v>23</v>
      </c>
      <c r="G28" s="230">
        <v>0.04120370370370371</v>
      </c>
      <c r="H28" s="219">
        <f>G28-E28</f>
        <v>0.036388888888888894</v>
      </c>
      <c r="I28" s="274">
        <f>RANK(H28,$H$8:$H$39,1)</f>
        <v>17</v>
      </c>
      <c r="J28" s="232">
        <f>L28-G28</f>
        <v>0.019004629629629628</v>
      </c>
      <c r="K28" s="278">
        <f>RANK(J28,$J$8:$J$39,1)</f>
        <v>26</v>
      </c>
      <c r="L28" s="267">
        <v>0.060208333333333336</v>
      </c>
    </row>
    <row r="29" spans="1:12" ht="12.75">
      <c r="A29" s="241" t="s">
        <v>61</v>
      </c>
      <c r="B29" s="228" t="s">
        <v>139</v>
      </c>
      <c r="C29" s="228">
        <v>1968</v>
      </c>
      <c r="D29" s="228" t="s">
        <v>25</v>
      </c>
      <c r="E29" s="229">
        <v>0.004699074074074074</v>
      </c>
      <c r="F29" s="273">
        <f>RANK(E29,$E$8:$E$39,1)</f>
        <v>18</v>
      </c>
      <c r="G29" s="230">
        <v>0.04398148148148148</v>
      </c>
      <c r="H29" s="219">
        <f>G29-E29</f>
        <v>0.039282407407407405</v>
      </c>
      <c r="I29" s="274">
        <f>RANK(H29,$H$8:$H$39,1)</f>
        <v>23</v>
      </c>
      <c r="J29" s="232">
        <f>L29-G29</f>
        <v>0.016458333333333332</v>
      </c>
      <c r="K29" s="278">
        <f>RANK(J29,$J$8:$J$39,1)</f>
        <v>14</v>
      </c>
      <c r="L29" s="267">
        <v>0.060439814814814814</v>
      </c>
    </row>
    <row r="30" spans="1:12" ht="12.75">
      <c r="A30" s="241" t="s">
        <v>63</v>
      </c>
      <c r="B30" s="228" t="s">
        <v>366</v>
      </c>
      <c r="C30" s="228">
        <v>1962</v>
      </c>
      <c r="D30" s="228" t="s">
        <v>367</v>
      </c>
      <c r="E30" s="229">
        <v>0.0037037037037037034</v>
      </c>
      <c r="F30" s="273">
        <f>RANK(E30,$E$8:$E$39,1)</f>
        <v>2</v>
      </c>
      <c r="G30" s="230">
        <v>0.04305555555555556</v>
      </c>
      <c r="H30" s="219">
        <f>G30-E30</f>
        <v>0.03935185185185186</v>
      </c>
      <c r="I30" s="274">
        <f>RANK(H30,$H$8:$H$39,1)</f>
        <v>24</v>
      </c>
      <c r="J30" s="232">
        <f>L30-G30</f>
        <v>0.017534722222222215</v>
      </c>
      <c r="K30" s="278">
        <f>RANK(J30,$J$8:$J$39,1)</f>
        <v>17</v>
      </c>
      <c r="L30" s="267">
        <v>0.06059027777777778</v>
      </c>
    </row>
    <row r="31" spans="1:12" ht="12.75">
      <c r="A31" s="241" t="s">
        <v>65</v>
      </c>
      <c r="B31" s="228" t="s">
        <v>368</v>
      </c>
      <c r="C31" s="228">
        <v>1985</v>
      </c>
      <c r="D31" s="228" t="s">
        <v>369</v>
      </c>
      <c r="E31" s="229">
        <v>0.004861111111111111</v>
      </c>
      <c r="F31" s="273">
        <f>RANK(E31,$E$8:$E$39,1)</f>
        <v>25</v>
      </c>
      <c r="G31" s="230">
        <v>0.042361111111111106</v>
      </c>
      <c r="H31" s="219">
        <f>G31-E31</f>
        <v>0.03749999999999999</v>
      </c>
      <c r="I31" s="274">
        <f>RANK(H31,$H$8:$H$39,1)</f>
        <v>21</v>
      </c>
      <c r="J31" s="232">
        <f>L31-G31</f>
        <v>0.018344907407407407</v>
      </c>
      <c r="K31" s="278">
        <f>RANK(J31,$J$8:$J$39,1)</f>
        <v>23</v>
      </c>
      <c r="L31" s="267">
        <v>0.06070601851851851</v>
      </c>
    </row>
    <row r="32" spans="1:12" ht="12.75">
      <c r="A32" s="241" t="s">
        <v>67</v>
      </c>
      <c r="B32" s="228" t="s">
        <v>370</v>
      </c>
      <c r="C32" s="228">
        <v>1967</v>
      </c>
      <c r="D32" s="228" t="s">
        <v>371</v>
      </c>
      <c r="E32" s="229">
        <v>0.004837962962962963</v>
      </c>
      <c r="F32" s="273">
        <f>RANK(E32,$E$8:$E$39,1)</f>
        <v>24</v>
      </c>
      <c r="G32" s="230">
        <v>0.04126157407407407</v>
      </c>
      <c r="H32" s="219">
        <f>G32-E32</f>
        <v>0.03642361111111111</v>
      </c>
      <c r="I32" s="274">
        <f>RANK(H32,$H$8:$H$39,1)</f>
        <v>18</v>
      </c>
      <c r="J32" s="232">
        <f>L32-G32</f>
        <v>0.01967592592592593</v>
      </c>
      <c r="K32" s="278">
        <f>RANK(J32,$J$8:$J$39,1)</f>
        <v>27</v>
      </c>
      <c r="L32" s="267">
        <v>0.0609375</v>
      </c>
    </row>
    <row r="33" spans="1:12" ht="12.75">
      <c r="A33" s="241" t="s">
        <v>69</v>
      </c>
      <c r="B33" s="228" t="s">
        <v>372</v>
      </c>
      <c r="C33" s="228">
        <v>1980</v>
      </c>
      <c r="D33" s="228" t="s">
        <v>373</v>
      </c>
      <c r="E33" s="229">
        <v>0.0042824074074074075</v>
      </c>
      <c r="F33" s="273">
        <f>RANK(E33,$E$8:$E$39,1)</f>
        <v>7</v>
      </c>
      <c r="G33" s="230">
        <v>0.043750000000000004</v>
      </c>
      <c r="H33" s="219">
        <f>G33-E33</f>
        <v>0.039467592592592596</v>
      </c>
      <c r="I33" s="274">
        <f>RANK(H33,$H$8:$H$39,1)</f>
        <v>26</v>
      </c>
      <c r="J33" s="232">
        <f>L33-G33</f>
        <v>0.018518518518518517</v>
      </c>
      <c r="K33" s="278">
        <f>RANK(J33,$J$8:$J$39,1)</f>
        <v>24</v>
      </c>
      <c r="L33" s="267">
        <v>0.06226851851851852</v>
      </c>
    </row>
    <row r="34" spans="1:12" ht="12.75">
      <c r="A34" s="241" t="s">
        <v>71</v>
      </c>
      <c r="B34" s="228" t="s">
        <v>374</v>
      </c>
      <c r="C34" s="228">
        <v>1990</v>
      </c>
      <c r="D34" s="228"/>
      <c r="E34" s="229">
        <v>0.005300925925925925</v>
      </c>
      <c r="F34" s="273">
        <f>RANK(E34,$E$8:$E$39,1)</f>
        <v>29</v>
      </c>
      <c r="G34" s="230">
        <v>0.045428240740740734</v>
      </c>
      <c r="H34" s="219">
        <f>G34-E34</f>
        <v>0.04012731481481481</v>
      </c>
      <c r="I34" s="274">
        <f>RANK(H34,$H$8:$H$39,1)</f>
        <v>27</v>
      </c>
      <c r="J34" s="232">
        <f>L34-G34</f>
        <v>0.01829861111111112</v>
      </c>
      <c r="K34" s="278">
        <f>RANK(J34,$J$8:$J$39,1)</f>
        <v>22</v>
      </c>
      <c r="L34" s="267">
        <v>0.06372685185185185</v>
      </c>
    </row>
    <row r="35" spans="1:12" ht="12.75">
      <c r="A35" s="241" t="s">
        <v>73</v>
      </c>
      <c r="B35" s="228" t="s">
        <v>375</v>
      </c>
      <c r="C35" s="228">
        <v>1979</v>
      </c>
      <c r="D35" s="228" t="s">
        <v>351</v>
      </c>
      <c r="E35" s="229">
        <v>0.005185185185185185</v>
      </c>
      <c r="F35" s="273">
        <f>RANK(E35,$E$8:$E$39,1)</f>
        <v>26</v>
      </c>
      <c r="G35" s="230">
        <v>0.044606481481481476</v>
      </c>
      <c r="H35" s="219">
        <f>G35-E35</f>
        <v>0.03942129629629629</v>
      </c>
      <c r="I35" s="274">
        <f>RANK(H35,$H$8:$H$39,1)</f>
        <v>25</v>
      </c>
      <c r="J35" s="232">
        <f>L35-G35</f>
        <v>0.020208333333333335</v>
      </c>
      <c r="K35" s="278">
        <f>RANK(J35,$J$8:$J$39,1)</f>
        <v>28</v>
      </c>
      <c r="L35" s="267">
        <v>0.06481481481481481</v>
      </c>
    </row>
    <row r="36" spans="1:12" ht="12.75">
      <c r="A36" s="241" t="s">
        <v>75</v>
      </c>
      <c r="B36" s="228" t="s">
        <v>376</v>
      </c>
      <c r="C36" s="228">
        <v>1987</v>
      </c>
      <c r="D36" s="228" t="s">
        <v>25</v>
      </c>
      <c r="E36" s="229">
        <v>0.005231481481481482</v>
      </c>
      <c r="F36" s="273">
        <f>RANK(E36,$E$8:$E$39,1)</f>
        <v>28</v>
      </c>
      <c r="G36" s="230">
        <v>0.04577546296296297</v>
      </c>
      <c r="H36" s="219">
        <f>G36-E36</f>
        <v>0.040543981481481486</v>
      </c>
      <c r="I36" s="274">
        <f>RANK(H36,$H$8:$H$39,1)</f>
        <v>28</v>
      </c>
      <c r="J36" s="232">
        <f>L36-G36</f>
        <v>0.020902777777777777</v>
      </c>
      <c r="K36" s="278">
        <f>RANK(J36,$J$8:$J$39,1)</f>
        <v>29</v>
      </c>
      <c r="L36" s="267">
        <v>0.06667824074074075</v>
      </c>
    </row>
    <row r="37" spans="1:12" ht="12.75">
      <c r="A37" s="241" t="s">
        <v>77</v>
      </c>
      <c r="B37" s="228" t="s">
        <v>377</v>
      </c>
      <c r="C37" s="228">
        <v>1989</v>
      </c>
      <c r="D37" s="228" t="s">
        <v>353</v>
      </c>
      <c r="E37" s="229">
        <v>0.0038773148148148143</v>
      </c>
      <c r="F37" s="273">
        <f>RANK(E37,$E$8:$E$39,1)</f>
        <v>3</v>
      </c>
      <c r="G37" s="230">
        <v>0.04881944444444444</v>
      </c>
      <c r="H37" s="219">
        <f>G37-E37</f>
        <v>0.04494212962962963</v>
      </c>
      <c r="I37" s="274">
        <f>RANK(H37,$H$8:$H$39,1)</f>
        <v>31</v>
      </c>
      <c r="J37" s="232">
        <f>L37-G37</f>
        <v>0.017962962962962972</v>
      </c>
      <c r="K37" s="278">
        <f>RANK(J37,$J$8:$J$39,1)</f>
        <v>20</v>
      </c>
      <c r="L37" s="267">
        <v>0.06678240740740742</v>
      </c>
    </row>
    <row r="38" spans="1:12" ht="12.75">
      <c r="A38" s="241" t="s">
        <v>79</v>
      </c>
      <c r="B38" s="228" t="s">
        <v>378</v>
      </c>
      <c r="C38" s="228">
        <v>1958</v>
      </c>
      <c r="D38" s="228" t="s">
        <v>379</v>
      </c>
      <c r="E38" s="229">
        <v>0.005555555555555556</v>
      </c>
      <c r="F38" s="273">
        <f>RANK(E38,$E$8:$E$39,1)</f>
        <v>31</v>
      </c>
      <c r="G38" s="230">
        <v>0.047337962962962964</v>
      </c>
      <c r="H38" s="219">
        <f>G38-E38</f>
        <v>0.04178240740740741</v>
      </c>
      <c r="I38" s="274">
        <f>RANK(H38,$H$8:$H$39,1)</f>
        <v>29</v>
      </c>
      <c r="J38" s="232">
        <f>L38-G38</f>
        <v>0.021712962962962955</v>
      </c>
      <c r="K38" s="278">
        <f>RANK(J38,$J$8:$J$39,1)</f>
        <v>30</v>
      </c>
      <c r="L38" s="267">
        <v>0.06905092592592592</v>
      </c>
    </row>
    <row r="39" spans="1:12" ht="12.75">
      <c r="A39" s="241" t="s">
        <v>81</v>
      </c>
      <c r="B39" s="228" t="s">
        <v>380</v>
      </c>
      <c r="C39" s="228">
        <v>1990</v>
      </c>
      <c r="D39" s="228" t="s">
        <v>25</v>
      </c>
      <c r="E39" s="229">
        <v>0.005613425925925927</v>
      </c>
      <c r="F39" s="273">
        <f>RANK(E39,$E$8:$E$39,1)</f>
        <v>32</v>
      </c>
      <c r="G39" s="230">
        <v>0.04887731481481481</v>
      </c>
      <c r="H39" s="219">
        <f>G39-E39</f>
        <v>0.043263888888888886</v>
      </c>
      <c r="I39" s="274">
        <f>RANK(H39,$H$8:$H$39,1)</f>
        <v>30</v>
      </c>
      <c r="J39" s="232">
        <f>L39-G39</f>
        <v>0.02320601851851852</v>
      </c>
      <c r="K39" s="278">
        <f>RANK(J39,$J$8:$J$39,1)</f>
        <v>31</v>
      </c>
      <c r="L39" s="267">
        <v>0.07208333333333333</v>
      </c>
    </row>
    <row r="40" spans="1:12" ht="12.75">
      <c r="A40" s="241" t="s">
        <v>83</v>
      </c>
      <c r="B40" s="228" t="s">
        <v>381</v>
      </c>
      <c r="C40" s="228">
        <v>1988</v>
      </c>
      <c r="D40" s="228"/>
      <c r="E40" s="229">
        <v>0.005671296296296296</v>
      </c>
      <c r="F40" s="273">
        <f>RANK(E40,$E$8:$E$46,1)</f>
        <v>36</v>
      </c>
      <c r="G40" s="230">
        <v>0.05104166666666667</v>
      </c>
      <c r="H40" s="219">
        <f>G40-E40</f>
        <v>0.04537037037037038</v>
      </c>
      <c r="I40" s="274">
        <f>RANK(H40,$H$8:$H$46,1)</f>
        <v>32</v>
      </c>
      <c r="J40" s="232">
        <f>L40-G40</f>
        <v>0.021851851851851838</v>
      </c>
      <c r="K40" s="278">
        <f>RANK(J40,$J$8:$J$46,1)</f>
        <v>31</v>
      </c>
      <c r="L40" s="267">
        <v>0.07289351851851851</v>
      </c>
    </row>
    <row r="41" spans="1:12" ht="12.75">
      <c r="A41" s="241" t="s">
        <v>85</v>
      </c>
      <c r="B41" s="228" t="s">
        <v>382</v>
      </c>
      <c r="C41" s="228">
        <v>1984</v>
      </c>
      <c r="D41" s="228" t="s">
        <v>383</v>
      </c>
      <c r="E41" s="229">
        <v>0.005069444444444444</v>
      </c>
      <c r="F41" s="273">
        <f>RANK(E41,$E$8:$E$46,1)</f>
        <v>26</v>
      </c>
      <c r="G41" s="230">
        <v>0.051388888888888894</v>
      </c>
      <c r="H41" s="219">
        <f>G41-E41</f>
        <v>0.04631944444444445</v>
      </c>
      <c r="I41" s="274">
        <f>RANK(H41,$H$8:$H$46,1)</f>
        <v>33</v>
      </c>
      <c r="J41" s="232">
        <f>L41-G41</f>
        <v>0.022268518518518514</v>
      </c>
      <c r="K41" s="278">
        <f>RANK(J41,$J$8:$J$46,1)</f>
        <v>32</v>
      </c>
      <c r="L41" s="267">
        <v>0.07365740740740741</v>
      </c>
    </row>
    <row r="42" spans="1:12" ht="12.75">
      <c r="A42" s="241" t="s">
        <v>87</v>
      </c>
      <c r="B42" s="228" t="s">
        <v>384</v>
      </c>
      <c r="C42" s="228">
        <v>1981</v>
      </c>
      <c r="D42" s="228" t="s">
        <v>285</v>
      </c>
      <c r="E42" s="229">
        <v>0.0052430555555555555</v>
      </c>
      <c r="F42" s="273">
        <f>RANK(E42,$E$8:$E$46,1)</f>
        <v>31</v>
      </c>
      <c r="G42" s="230">
        <v>0.05196759259259259</v>
      </c>
      <c r="H42" s="219">
        <f>G42-E42</f>
        <v>0.04672453703703704</v>
      </c>
      <c r="I42" s="274">
        <f>RANK(H42,$H$8:$H$46,1)</f>
        <v>34</v>
      </c>
      <c r="J42" s="232">
        <f>L42-G42</f>
        <v>0.023298611111111103</v>
      </c>
      <c r="K42" s="278">
        <f>RANK(J42,$J$8:$J$46,1)</f>
        <v>36</v>
      </c>
      <c r="L42" s="267">
        <v>0.0752662037037037</v>
      </c>
    </row>
    <row r="43" spans="1:12" ht="12.75">
      <c r="A43" s="241" t="s">
        <v>89</v>
      </c>
      <c r="B43" s="228" t="s">
        <v>385</v>
      </c>
      <c r="C43" s="228">
        <v>1989</v>
      </c>
      <c r="D43" s="228" t="s">
        <v>353</v>
      </c>
      <c r="E43" s="229">
        <v>0.005902777777777778</v>
      </c>
      <c r="F43" s="273">
        <f>RANK(E43,$E$8:$E$46,1)</f>
        <v>38</v>
      </c>
      <c r="G43" s="230">
        <v>0.05457175925925926</v>
      </c>
      <c r="H43" s="219">
        <f>G43-E43</f>
        <v>0.04866898148148148</v>
      </c>
      <c r="I43" s="274">
        <f>RANK(H43,$H$8:$H$46,1)</f>
        <v>35</v>
      </c>
      <c r="J43" s="232">
        <f>L43-G43</f>
        <v>0.02258101851851852</v>
      </c>
      <c r="K43" s="278">
        <f>RANK(J43,$J$8:$J$46,1)</f>
        <v>34</v>
      </c>
      <c r="L43" s="267">
        <v>0.07715277777777778</v>
      </c>
    </row>
    <row r="44" spans="1:12" ht="12.75">
      <c r="A44" s="241" t="s">
        <v>91</v>
      </c>
      <c r="B44" s="228" t="s">
        <v>386</v>
      </c>
      <c r="C44" s="228">
        <v>1995</v>
      </c>
      <c r="D44" s="228" t="s">
        <v>363</v>
      </c>
      <c r="E44" s="229">
        <v>0.0062499999999999995</v>
      </c>
      <c r="F44" s="273">
        <f>RANK(E44,$E$8:$E$46,1)</f>
        <v>39</v>
      </c>
      <c r="G44" s="230">
        <v>0.078125</v>
      </c>
      <c r="H44" s="219">
        <f>G44-E44</f>
        <v>0.071875</v>
      </c>
      <c r="I44" s="274">
        <f>RANK(H44,$H$8:$H$46,1)</f>
        <v>36</v>
      </c>
      <c r="J44" s="232">
        <f>L44-G44</f>
        <v>0.02381944444444445</v>
      </c>
      <c r="K44" s="278">
        <f>RANK(J44,$J$8:$J$46,1)</f>
        <v>37</v>
      </c>
      <c r="L44" s="267">
        <v>0.10194444444444445</v>
      </c>
    </row>
    <row r="45" spans="1:12" ht="12.75">
      <c r="A45" s="241" t="s">
        <v>95</v>
      </c>
      <c r="B45" s="228" t="s">
        <v>387</v>
      </c>
      <c r="C45" s="228">
        <v>1978</v>
      </c>
      <c r="D45" s="228" t="s">
        <v>13</v>
      </c>
      <c r="E45" s="229">
        <v>0.005671296296296296</v>
      </c>
      <c r="F45" s="273">
        <f>RANK(E45,$E$8:$E$46,1)</f>
        <v>36</v>
      </c>
      <c r="G45" s="230">
        <v>0.07989583333333333</v>
      </c>
      <c r="H45" s="219">
        <f>G45-E45</f>
        <v>0.07422453703703703</v>
      </c>
      <c r="I45" s="274">
        <f>RANK(H45,$H$8:$H$46,1)</f>
        <v>37</v>
      </c>
      <c r="J45" s="232">
        <f>L45-G45</f>
        <v>0.02237268518518519</v>
      </c>
      <c r="K45" s="278">
        <f>RANK(J45,$J$8:$J$46,1)</f>
        <v>33</v>
      </c>
      <c r="L45" s="267">
        <v>0.10226851851851852</v>
      </c>
    </row>
    <row r="46" spans="1:12" ht="12.75">
      <c r="A46" s="241" t="s">
        <v>143</v>
      </c>
      <c r="B46" s="228" t="s">
        <v>173</v>
      </c>
      <c r="C46" s="228">
        <v>1985</v>
      </c>
      <c r="D46" s="228" t="s">
        <v>388</v>
      </c>
      <c r="E46" s="229">
        <v>0.0051967592592592595</v>
      </c>
      <c r="F46" s="273">
        <f>RANK(E46,$E$8:$E$46,1)</f>
        <v>28</v>
      </c>
      <c r="G46" s="230"/>
      <c r="H46" s="219"/>
      <c r="I46" s="274"/>
      <c r="J46" s="232"/>
      <c r="K46" s="278"/>
      <c r="L46" s="26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M10" sqref="M10"/>
    </sheetView>
  </sheetViews>
  <sheetFormatPr defaultColWidth="12.57421875" defaultRowHeight="12.75"/>
  <cols>
    <col min="1" max="1" width="11.57421875" style="0" customWidth="1"/>
    <col min="2" max="2" width="17.57421875" style="0" customWidth="1"/>
    <col min="3" max="3" width="11.57421875" style="0" customWidth="1"/>
    <col min="4" max="4" width="27.00390625" style="0" customWidth="1"/>
    <col min="5" max="16384" width="11.57421875" style="0" customWidth="1"/>
  </cols>
  <sheetData>
    <row r="1" spans="1:9" ht="12.75">
      <c r="A1" s="306" t="s">
        <v>0</v>
      </c>
      <c r="B1" s="291" t="s">
        <v>1</v>
      </c>
      <c r="C1" s="210" t="s">
        <v>194</v>
      </c>
      <c r="D1" s="292" t="s">
        <v>2</v>
      </c>
      <c r="E1" s="307" t="s">
        <v>4</v>
      </c>
      <c r="F1" s="308" t="s">
        <v>278</v>
      </c>
      <c r="G1" s="308" t="s">
        <v>5</v>
      </c>
      <c r="H1" s="309" t="s">
        <v>6</v>
      </c>
      <c r="I1" s="310" t="s">
        <v>198</v>
      </c>
    </row>
    <row r="2" spans="1:9" ht="12.75">
      <c r="A2" s="214" t="s">
        <v>8</v>
      </c>
      <c r="B2" s="215" t="s">
        <v>332</v>
      </c>
      <c r="C2" s="216">
        <v>1999</v>
      </c>
      <c r="D2" s="216" t="s">
        <v>389</v>
      </c>
      <c r="E2" s="311">
        <v>0.0038078703703703703</v>
      </c>
      <c r="F2" s="312">
        <v>0.036898148148148145</v>
      </c>
      <c r="G2" s="219">
        <f>F2-E2</f>
        <v>0.033090277777777774</v>
      </c>
      <c r="H2" s="221">
        <f>I2-F2</f>
        <v>0.011712962962962967</v>
      </c>
      <c r="I2" s="313">
        <v>0.04861111111111111</v>
      </c>
    </row>
    <row r="3" spans="1:9" ht="12.75">
      <c r="A3" s="226" t="s">
        <v>11</v>
      </c>
      <c r="B3" s="227" t="s">
        <v>390</v>
      </c>
      <c r="C3" s="228">
        <v>1985</v>
      </c>
      <c r="D3" s="228" t="s">
        <v>391</v>
      </c>
      <c r="E3" s="311">
        <v>0.003726851851851852</v>
      </c>
      <c r="F3" s="312">
        <v>0.03684027777777778</v>
      </c>
      <c r="G3" s="219">
        <f>F3-E3</f>
        <v>0.03311342592592593</v>
      </c>
      <c r="H3" s="232">
        <f>I3-F3</f>
        <v>0.011793981481481482</v>
      </c>
      <c r="I3" s="313">
        <v>0.04863425925925926</v>
      </c>
    </row>
    <row r="4" spans="1:9" ht="12.75">
      <c r="A4" s="237" t="s">
        <v>14</v>
      </c>
      <c r="B4" s="227" t="s">
        <v>107</v>
      </c>
      <c r="C4" s="228">
        <v>1977</v>
      </c>
      <c r="D4" s="228" t="s">
        <v>392</v>
      </c>
      <c r="E4" s="311">
        <v>0.005</v>
      </c>
      <c r="F4" s="312">
        <v>0.03680555555555556</v>
      </c>
      <c r="G4" s="219">
        <f>F4-E4</f>
        <v>0.03180555555555556</v>
      </c>
      <c r="H4" s="232">
        <f>I4-F4</f>
        <v>0.012465277777777777</v>
      </c>
      <c r="I4" s="313">
        <v>0.04927083333333333</v>
      </c>
    </row>
    <row r="5" spans="1:9" ht="12.75">
      <c r="A5" s="239" t="s">
        <v>17</v>
      </c>
      <c r="B5" s="228" t="s">
        <v>393</v>
      </c>
      <c r="C5" s="228">
        <v>1981</v>
      </c>
      <c r="D5" s="228"/>
      <c r="E5" s="311">
        <v>0.0045138888888888885</v>
      </c>
      <c r="F5" s="312">
        <v>0.03857638888888889</v>
      </c>
      <c r="G5" s="219">
        <f>F5-E5</f>
        <v>0.0340625</v>
      </c>
      <c r="H5" s="232">
        <f>I5-F5</f>
        <v>0.011296296296296297</v>
      </c>
      <c r="I5" s="313">
        <v>0.04987268518518519</v>
      </c>
    </row>
    <row r="6" spans="1:9" ht="12.75">
      <c r="A6" s="239" t="s">
        <v>20</v>
      </c>
      <c r="B6" s="228" t="s">
        <v>328</v>
      </c>
      <c r="C6" s="228">
        <v>1983</v>
      </c>
      <c r="D6" s="228" t="s">
        <v>25</v>
      </c>
      <c r="E6" s="311">
        <v>0.0043518518518518515</v>
      </c>
      <c r="F6" s="312">
        <v>0.03916666666666667</v>
      </c>
      <c r="G6" s="219">
        <f>F6-E6</f>
        <v>0.03481481481481482</v>
      </c>
      <c r="H6" s="232">
        <f>I6-F6</f>
        <v>0.01230324074074074</v>
      </c>
      <c r="I6" s="313">
        <v>0.05146990740740741</v>
      </c>
    </row>
    <row r="7" spans="1:9" ht="12.75">
      <c r="A7" s="239" t="s">
        <v>23</v>
      </c>
      <c r="B7" s="228" t="s">
        <v>301</v>
      </c>
      <c r="C7" s="228">
        <v>1985</v>
      </c>
      <c r="D7" s="228" t="s">
        <v>30</v>
      </c>
      <c r="E7" s="311">
        <v>0.004409722222222222</v>
      </c>
      <c r="F7" s="312">
        <v>0.03913194444444444</v>
      </c>
      <c r="G7" s="219">
        <f>F7-E7</f>
        <v>0.03472222222222222</v>
      </c>
      <c r="H7" s="232">
        <f>I7-F7</f>
        <v>0.012777777777777784</v>
      </c>
      <c r="I7" s="313">
        <v>0.051909722222222225</v>
      </c>
    </row>
    <row r="8" spans="1:9" ht="12.75">
      <c r="A8" s="239" t="s">
        <v>26</v>
      </c>
      <c r="B8" s="228" t="s">
        <v>288</v>
      </c>
      <c r="C8" s="228">
        <v>1978</v>
      </c>
      <c r="D8" s="228"/>
      <c r="E8" s="311">
        <v>0.003275462962962963</v>
      </c>
      <c r="F8" s="312">
        <v>0.03921296296296296</v>
      </c>
      <c r="G8" s="219">
        <f>F8-E8</f>
        <v>0.0359375</v>
      </c>
      <c r="H8" s="232">
        <f>I8-F8</f>
        <v>0.012835648148148145</v>
      </c>
      <c r="I8" s="313">
        <v>0.05204861111111111</v>
      </c>
    </row>
    <row r="9" spans="1:9" ht="12.75">
      <c r="A9" s="239" t="s">
        <v>28</v>
      </c>
      <c r="B9" s="228" t="s">
        <v>32</v>
      </c>
      <c r="C9" s="228">
        <v>1995</v>
      </c>
      <c r="D9" s="228" t="s">
        <v>394</v>
      </c>
      <c r="E9" s="311">
        <v>0.0033564814814814816</v>
      </c>
      <c r="F9" s="312">
        <v>0.03927083333333333</v>
      </c>
      <c r="G9" s="219">
        <f>F9-E9</f>
        <v>0.03591435185185185</v>
      </c>
      <c r="H9" s="232">
        <f>I9-F9</f>
        <v>0.013217592592592593</v>
      </c>
      <c r="I9" s="313">
        <v>0.052488425925925924</v>
      </c>
    </row>
    <row r="10" spans="1:9" ht="12.75">
      <c r="A10" s="239" t="s">
        <v>31</v>
      </c>
      <c r="B10" s="228" t="s">
        <v>395</v>
      </c>
      <c r="C10" s="228">
        <v>1977</v>
      </c>
      <c r="D10" s="228" t="s">
        <v>396</v>
      </c>
      <c r="E10" s="311">
        <v>0.00369212962962963</v>
      </c>
      <c r="F10" s="312">
        <v>0.04178240740740741</v>
      </c>
      <c r="G10" s="219">
        <f>F10-E10</f>
        <v>0.03809027777777778</v>
      </c>
      <c r="H10" s="232">
        <f>I10-F10</f>
        <v>0.01258101851851852</v>
      </c>
      <c r="I10" s="313">
        <v>0.054363425925925926</v>
      </c>
    </row>
    <row r="11" spans="1:9" ht="12.75">
      <c r="A11" s="239" t="s">
        <v>33</v>
      </c>
      <c r="B11" s="228" t="s">
        <v>397</v>
      </c>
      <c r="C11" s="228">
        <v>1980</v>
      </c>
      <c r="D11" s="228" t="s">
        <v>398</v>
      </c>
      <c r="E11" s="311">
        <v>0.0034375</v>
      </c>
      <c r="F11" s="312">
        <v>0.04086805555555555</v>
      </c>
      <c r="G11" s="219">
        <f>F11-E11</f>
        <v>0.03743055555555555</v>
      </c>
      <c r="H11" s="232">
        <f>I11-F11</f>
        <v>0.013703703703703704</v>
      </c>
      <c r="I11" s="313">
        <v>0.05457175925925926</v>
      </c>
    </row>
    <row r="12" spans="1:9" ht="12.75">
      <c r="A12" s="270" t="s">
        <v>35</v>
      </c>
      <c r="B12" s="228" t="s">
        <v>399</v>
      </c>
      <c r="C12" s="228">
        <v>1999</v>
      </c>
      <c r="D12" s="228" t="s">
        <v>176</v>
      </c>
      <c r="E12" s="311">
        <v>0.004386574074074074</v>
      </c>
      <c r="F12" s="312">
        <v>0.04293981481481481</v>
      </c>
      <c r="G12" s="219">
        <f>F12-E12</f>
        <v>0.038553240740740735</v>
      </c>
      <c r="H12" s="232">
        <f>I12-F12</f>
        <v>0.012696759259259262</v>
      </c>
      <c r="I12" s="313">
        <v>0.055636574074074074</v>
      </c>
    </row>
    <row r="13" spans="1:9" ht="12.75">
      <c r="A13" s="239" t="s">
        <v>38</v>
      </c>
      <c r="B13" s="228" t="s">
        <v>400</v>
      </c>
      <c r="C13" s="228">
        <v>1990</v>
      </c>
      <c r="D13" s="228" t="s">
        <v>13</v>
      </c>
      <c r="E13" s="311">
        <v>0.004108796296296296</v>
      </c>
      <c r="F13" s="312">
        <v>0.041666666666666664</v>
      </c>
      <c r="G13" s="219">
        <f>F13-E13</f>
        <v>0.037557870370370366</v>
      </c>
      <c r="H13" s="232">
        <f>I13-F13</f>
        <v>0.014016203703703704</v>
      </c>
      <c r="I13" s="313">
        <v>0.05568287037037037</v>
      </c>
    </row>
    <row r="14" spans="1:9" ht="12.75">
      <c r="A14" s="239" t="s">
        <v>40</v>
      </c>
      <c r="B14" s="228" t="s">
        <v>113</v>
      </c>
      <c r="C14" s="228">
        <v>1980</v>
      </c>
      <c r="D14" s="228" t="s">
        <v>285</v>
      </c>
      <c r="E14" s="311">
        <v>0.0050578703703703706</v>
      </c>
      <c r="F14" s="312">
        <v>0.04398148148148148</v>
      </c>
      <c r="G14" s="219">
        <f>F14-E14</f>
        <v>0.03892361111111111</v>
      </c>
      <c r="H14" s="232">
        <f>I14-F14</f>
        <v>0.012881944444444446</v>
      </c>
      <c r="I14" s="313">
        <v>0.05686342592592593</v>
      </c>
    </row>
    <row r="15" spans="1:9" ht="12.75">
      <c r="A15" s="241" t="s">
        <v>42</v>
      </c>
      <c r="B15" s="228" t="s">
        <v>401</v>
      </c>
      <c r="C15" s="228">
        <v>1982</v>
      </c>
      <c r="D15" s="228" t="s">
        <v>402</v>
      </c>
      <c r="E15" s="311">
        <v>0.004965277777777778</v>
      </c>
      <c r="F15" s="312">
        <v>0.043368055555555556</v>
      </c>
      <c r="G15" s="219">
        <f>F15-E15</f>
        <v>0.03840277777777778</v>
      </c>
      <c r="H15" s="232">
        <f>I15-F15</f>
        <v>0.014756944444444448</v>
      </c>
      <c r="I15" s="313">
        <v>0.058125</v>
      </c>
    </row>
    <row r="16" spans="1:9" ht="12.75">
      <c r="A16" s="241" t="s">
        <v>45</v>
      </c>
      <c r="B16" s="228" t="s">
        <v>24</v>
      </c>
      <c r="C16" s="228">
        <v>1973</v>
      </c>
      <c r="D16" s="228" t="s">
        <v>25</v>
      </c>
      <c r="E16" s="311">
        <v>0.00400462962962963</v>
      </c>
      <c r="F16" s="312">
        <v>0.04394675925925926</v>
      </c>
      <c r="G16" s="219">
        <f>F16-E16</f>
        <v>0.03994212962962963</v>
      </c>
      <c r="H16" s="232">
        <f>I16-F16</f>
        <v>0.015231481481481478</v>
      </c>
      <c r="I16" s="313">
        <v>0.05917824074074074</v>
      </c>
    </row>
    <row r="17" spans="1:9" ht="12.75">
      <c r="A17" s="241" t="s">
        <v>47</v>
      </c>
      <c r="B17" s="228" t="s">
        <v>212</v>
      </c>
      <c r="C17" s="228">
        <v>1983</v>
      </c>
      <c r="D17" s="228" t="s">
        <v>25</v>
      </c>
      <c r="E17" s="311">
        <v>0.004918981481481482</v>
      </c>
      <c r="F17" s="312">
        <v>0.04600694444444445</v>
      </c>
      <c r="G17" s="219">
        <f>F17-E17</f>
        <v>0.041087962962962965</v>
      </c>
      <c r="H17" s="232">
        <f>I17-F17</f>
        <v>0.013715277777777778</v>
      </c>
      <c r="I17" s="313">
        <v>0.059722222222222225</v>
      </c>
    </row>
    <row r="18" spans="1:9" ht="12.75">
      <c r="A18" s="241" t="s">
        <v>50</v>
      </c>
      <c r="B18" s="228" t="s">
        <v>289</v>
      </c>
      <c r="C18" s="228">
        <v>1981</v>
      </c>
      <c r="D18" s="228" t="s">
        <v>403</v>
      </c>
      <c r="E18" s="311">
        <v>0.0043055555555555555</v>
      </c>
      <c r="F18" s="312">
        <v>0.04392361111111111</v>
      </c>
      <c r="G18" s="219">
        <f>F18-E18</f>
        <v>0.03961805555555555</v>
      </c>
      <c r="H18" s="232">
        <f>I18-F18</f>
        <v>0.01581018518518519</v>
      </c>
      <c r="I18" s="313">
        <v>0.0597337962962963</v>
      </c>
    </row>
    <row r="19" spans="1:9" ht="12.75">
      <c r="A19" s="241" t="s">
        <v>52</v>
      </c>
      <c r="B19" s="228" t="s">
        <v>404</v>
      </c>
      <c r="C19" s="228">
        <v>1981</v>
      </c>
      <c r="D19" s="228" t="s">
        <v>392</v>
      </c>
      <c r="E19" s="311">
        <v>0.005474537037037037</v>
      </c>
      <c r="F19" s="312">
        <v>0.04524305555555556</v>
      </c>
      <c r="G19" s="219">
        <f>F19-E19</f>
        <v>0.03976851851851852</v>
      </c>
      <c r="H19" s="232">
        <f>I19-F19</f>
        <v>0.015335648148148147</v>
      </c>
      <c r="I19" s="313">
        <v>0.060578703703703704</v>
      </c>
    </row>
    <row r="20" spans="1:9" ht="12.75">
      <c r="A20" s="241" t="s">
        <v>54</v>
      </c>
      <c r="B20" s="228" t="s">
        <v>405</v>
      </c>
      <c r="C20" s="228">
        <v>1989</v>
      </c>
      <c r="D20" s="228" t="s">
        <v>406</v>
      </c>
      <c r="E20" s="311">
        <v>0.004340277777777778</v>
      </c>
      <c r="F20" s="312">
        <v>0.046435185185185184</v>
      </c>
      <c r="G20" s="219">
        <f>F20-E20</f>
        <v>0.04209490740740741</v>
      </c>
      <c r="H20" s="232">
        <f>I20-F20</f>
        <v>0.014837962962962963</v>
      </c>
      <c r="I20" s="313">
        <v>0.061273148148148146</v>
      </c>
    </row>
    <row r="21" spans="1:9" ht="12.75">
      <c r="A21" s="241" t="s">
        <v>57</v>
      </c>
      <c r="B21" s="228" t="s">
        <v>171</v>
      </c>
      <c r="C21" s="228">
        <v>1970</v>
      </c>
      <c r="D21" s="228" t="s">
        <v>379</v>
      </c>
      <c r="E21" s="311">
        <v>0.0052893518518518515</v>
      </c>
      <c r="F21" s="312">
        <v>0.046550925925925926</v>
      </c>
      <c r="G21" s="219">
        <f>F21-E21</f>
        <v>0.041261574074074076</v>
      </c>
      <c r="H21" s="232">
        <f>I21-F21</f>
        <v>0.014826388888888889</v>
      </c>
      <c r="I21" s="313">
        <v>0.061377314814814815</v>
      </c>
    </row>
    <row r="22" spans="1:9" ht="12.75">
      <c r="A22" s="241" t="s">
        <v>59</v>
      </c>
      <c r="B22" s="228" t="s">
        <v>364</v>
      </c>
      <c r="C22" s="228">
        <v>1971</v>
      </c>
      <c r="D22" s="228" t="s">
        <v>365</v>
      </c>
      <c r="E22" s="311">
        <v>0.005347222222222222</v>
      </c>
      <c r="F22" s="312">
        <v>0.04622685185185185</v>
      </c>
      <c r="G22" s="219">
        <f>F22-E22</f>
        <v>0.04087962962962963</v>
      </c>
      <c r="H22" s="232">
        <f>I22-F22</f>
        <v>0.015891203703703706</v>
      </c>
      <c r="I22" s="313">
        <v>0.06211805555555556</v>
      </c>
    </row>
    <row r="23" spans="1:9" ht="12.75">
      <c r="A23" s="241" t="s">
        <v>61</v>
      </c>
      <c r="B23" s="228" t="s">
        <v>139</v>
      </c>
      <c r="C23" s="228">
        <v>1968</v>
      </c>
      <c r="D23" s="228" t="s">
        <v>25</v>
      </c>
      <c r="E23" s="311">
        <v>0.005104166666666667</v>
      </c>
      <c r="F23" s="312">
        <v>0.04967592592592593</v>
      </c>
      <c r="G23" s="219">
        <f>F23-E23</f>
        <v>0.04457175925925926</v>
      </c>
      <c r="H23" s="232">
        <f>I23-F23</f>
        <v>0.014421296296296293</v>
      </c>
      <c r="I23" s="313">
        <v>0.06409722222222222</v>
      </c>
    </row>
    <row r="24" spans="1:9" ht="12.75">
      <c r="A24" s="241" t="s">
        <v>63</v>
      </c>
      <c r="B24" s="228" t="s">
        <v>407</v>
      </c>
      <c r="C24" s="228">
        <v>1982</v>
      </c>
      <c r="D24" s="228" t="s">
        <v>25</v>
      </c>
      <c r="E24" s="311">
        <v>0.004189814814814815</v>
      </c>
      <c r="F24" s="312">
        <v>0.0465625</v>
      </c>
      <c r="G24" s="219">
        <f>F24-E24</f>
        <v>0.04237268518518519</v>
      </c>
      <c r="H24" s="232">
        <f>I24-F24</f>
        <v>0.017789351851851855</v>
      </c>
      <c r="I24" s="313">
        <v>0.06435185185185185</v>
      </c>
    </row>
    <row r="25" spans="1:9" ht="12.75">
      <c r="A25" s="241" t="s">
        <v>65</v>
      </c>
      <c r="B25" s="228" t="s">
        <v>408</v>
      </c>
      <c r="C25" s="228">
        <v>1976</v>
      </c>
      <c r="D25" s="228" t="s">
        <v>409</v>
      </c>
      <c r="E25" s="311">
        <v>0.006307870370370371</v>
      </c>
      <c r="F25" s="312">
        <v>0.0471875</v>
      </c>
      <c r="G25" s="219">
        <f>F25-E25</f>
        <v>0.04087962962962963</v>
      </c>
      <c r="H25" s="232">
        <f>I25-F25</f>
        <v>0.01762731481481481</v>
      </c>
      <c r="I25" s="313">
        <v>0.06481481481481481</v>
      </c>
    </row>
    <row r="26" spans="1:9" ht="12.75">
      <c r="A26" s="241" t="s">
        <v>67</v>
      </c>
      <c r="B26" s="228" t="s">
        <v>410</v>
      </c>
      <c r="C26" s="228">
        <v>1984</v>
      </c>
      <c r="D26" s="228" t="s">
        <v>411</v>
      </c>
      <c r="E26" s="311">
        <v>0.005092592592592593</v>
      </c>
      <c r="F26" s="312">
        <v>0.04864583333333333</v>
      </c>
      <c r="G26" s="219">
        <f>F26-E26</f>
        <v>0.04355324074074074</v>
      </c>
      <c r="H26" s="232">
        <f>I26-F26</f>
        <v>0.01635416666666667</v>
      </c>
      <c r="I26" s="313">
        <v>0.065</v>
      </c>
    </row>
    <row r="27" spans="1:13" ht="12.75">
      <c r="A27" s="241" t="s">
        <v>69</v>
      </c>
      <c r="B27" s="228" t="s">
        <v>412</v>
      </c>
      <c r="C27" s="228">
        <v>1982</v>
      </c>
      <c r="D27" s="228" t="s">
        <v>413</v>
      </c>
      <c r="E27" s="311">
        <v>0.0052430555555555555</v>
      </c>
      <c r="F27" s="312">
        <v>0.04842592592592593</v>
      </c>
      <c r="G27" s="219">
        <f>F27-E27</f>
        <v>0.04318287037037037</v>
      </c>
      <c r="H27" s="232">
        <f>I27-F27</f>
        <v>0.016909722222222215</v>
      </c>
      <c r="I27" s="313">
        <v>0.06533564814814814</v>
      </c>
      <c r="K27" s="314"/>
      <c r="L27" s="314"/>
      <c r="M27" s="314"/>
    </row>
    <row r="28" spans="1:13" ht="12.75">
      <c r="A28" s="241" t="s">
        <v>71</v>
      </c>
      <c r="B28" s="228" t="s">
        <v>414</v>
      </c>
      <c r="C28" s="228">
        <v>1974</v>
      </c>
      <c r="D28" s="228" t="s">
        <v>415</v>
      </c>
      <c r="E28" s="311">
        <v>0.004768518518518518</v>
      </c>
      <c r="F28" s="312">
        <v>0.048344907407407406</v>
      </c>
      <c r="G28" s="219">
        <f>F28-E28</f>
        <v>0.04357638888888889</v>
      </c>
      <c r="H28" s="232">
        <f>I28-F28</f>
        <v>0.01741898148148148</v>
      </c>
      <c r="I28" s="313">
        <v>0.06576388888888889</v>
      </c>
      <c r="K28" s="314"/>
      <c r="L28" s="314"/>
      <c r="M28" s="314"/>
    </row>
    <row r="29" spans="1:13" ht="12.75">
      <c r="A29" s="241" t="s">
        <v>73</v>
      </c>
      <c r="B29" s="228" t="s">
        <v>416</v>
      </c>
      <c r="C29" s="228">
        <v>1990</v>
      </c>
      <c r="D29" s="228" t="s">
        <v>406</v>
      </c>
      <c r="E29" s="311">
        <v>0.004583333333333333</v>
      </c>
      <c r="F29" s="312">
        <v>0.050520833333333334</v>
      </c>
      <c r="G29" s="219">
        <f>F29-E29</f>
        <v>0.0459375</v>
      </c>
      <c r="H29" s="232">
        <f>I29-F29</f>
        <v>0.015682870370370375</v>
      </c>
      <c r="I29" s="313">
        <v>0.06620370370370371</v>
      </c>
      <c r="K29" s="314"/>
      <c r="L29" s="314"/>
      <c r="M29" s="314"/>
    </row>
    <row r="30" spans="1:13" ht="12.75">
      <c r="A30" s="241" t="s">
        <v>75</v>
      </c>
      <c r="B30" s="228" t="s">
        <v>417</v>
      </c>
      <c r="C30" s="228">
        <v>1982</v>
      </c>
      <c r="D30" s="228" t="s">
        <v>409</v>
      </c>
      <c r="E30" s="311">
        <v>0.005868055555555555</v>
      </c>
      <c r="F30" s="312">
        <v>0.0471875</v>
      </c>
      <c r="G30" s="219">
        <f>F30-E30</f>
        <v>0.04131944444444444</v>
      </c>
      <c r="H30" s="232">
        <f>I30-F30</f>
        <v>0.019097222222222217</v>
      </c>
      <c r="I30" s="313">
        <v>0.06628472222222222</v>
      </c>
      <c r="K30" s="314"/>
      <c r="L30" s="315"/>
      <c r="M30" s="314"/>
    </row>
    <row r="31" spans="1:13" ht="12.75">
      <c r="A31" s="240" t="s">
        <v>77</v>
      </c>
      <c r="B31" s="228" t="s">
        <v>418</v>
      </c>
      <c r="C31" s="228">
        <v>1976</v>
      </c>
      <c r="D31" s="228" t="s">
        <v>419</v>
      </c>
      <c r="E31" s="311">
        <v>0.004722222222222222</v>
      </c>
      <c r="F31" s="312">
        <v>0.05054398148148148</v>
      </c>
      <c r="G31" s="219">
        <f>F31-E31</f>
        <v>0.045821759259259257</v>
      </c>
      <c r="H31" s="232">
        <f>I31-F31</f>
        <v>0.016388888888888883</v>
      </c>
      <c r="I31" s="313">
        <v>0.06693287037037036</v>
      </c>
      <c r="K31" s="314"/>
      <c r="L31" s="314"/>
      <c r="M31" s="314"/>
    </row>
    <row r="32" spans="1:13" ht="12.75">
      <c r="A32" s="316" t="s">
        <v>79</v>
      </c>
      <c r="B32" s="228" t="s">
        <v>420</v>
      </c>
      <c r="C32" s="228">
        <v>1982</v>
      </c>
      <c r="D32" s="228" t="s">
        <v>276</v>
      </c>
      <c r="E32" s="311">
        <v>0.005590277777777777</v>
      </c>
      <c r="F32" s="312">
        <v>0.05075231481481481</v>
      </c>
      <c r="G32" s="219">
        <f>F32-E32</f>
        <v>0.045162037037037035</v>
      </c>
      <c r="H32" s="232">
        <f>I32-F32</f>
        <v>0.016273148148148155</v>
      </c>
      <c r="I32" s="313">
        <v>0.06702546296296297</v>
      </c>
      <c r="K32" s="314"/>
      <c r="L32" s="314"/>
      <c r="M32" s="314"/>
    </row>
    <row r="33" spans="1:13" ht="12.75">
      <c r="A33" s="241" t="s">
        <v>81</v>
      </c>
      <c r="B33" s="228" t="s">
        <v>300</v>
      </c>
      <c r="C33" s="228">
        <v>1981</v>
      </c>
      <c r="D33" s="228" t="s">
        <v>276</v>
      </c>
      <c r="E33" s="311">
        <v>0.006006944444444444</v>
      </c>
      <c r="F33" s="312">
        <v>0.055844907407407406</v>
      </c>
      <c r="G33" s="219">
        <f>F33-E33</f>
        <v>0.04983796296296296</v>
      </c>
      <c r="H33" s="232">
        <f>I33-F33</f>
        <v>0.011851851851851856</v>
      </c>
      <c r="I33" s="313">
        <v>0.06769675925925926</v>
      </c>
      <c r="K33" s="314"/>
      <c r="L33" s="314"/>
      <c r="M33" s="314"/>
    </row>
    <row r="34" spans="1:13" ht="12.75">
      <c r="A34" s="237" t="s">
        <v>83</v>
      </c>
      <c r="B34" s="228" t="s">
        <v>421</v>
      </c>
      <c r="C34" s="228">
        <v>1980</v>
      </c>
      <c r="D34" s="228" t="s">
        <v>422</v>
      </c>
      <c r="E34" s="311">
        <v>0.0059375</v>
      </c>
      <c r="F34" s="312">
        <v>0.05271990740740741</v>
      </c>
      <c r="G34" s="219">
        <f>F34-E34</f>
        <v>0.04678240740740741</v>
      </c>
      <c r="H34" s="232">
        <f>I34-F34</f>
        <v>0.018912037037037033</v>
      </c>
      <c r="I34" s="313">
        <v>0.07163194444444444</v>
      </c>
      <c r="K34" s="314"/>
      <c r="L34" s="314"/>
      <c r="M34" s="314"/>
    </row>
    <row r="35" spans="1:13" ht="12.75">
      <c r="A35" s="241" t="s">
        <v>85</v>
      </c>
      <c r="B35" s="228" t="s">
        <v>423</v>
      </c>
      <c r="C35" s="228">
        <v>1987</v>
      </c>
      <c r="D35" s="228" t="s">
        <v>424</v>
      </c>
      <c r="E35" s="311">
        <v>0.005717592592592593</v>
      </c>
      <c r="F35" s="312">
        <v>0.05193287037037037</v>
      </c>
      <c r="G35" s="219">
        <f>F35-E35</f>
        <v>0.04621527777777778</v>
      </c>
      <c r="H35" s="232">
        <f>I35-F35</f>
        <v>0.022418981481481477</v>
      </c>
      <c r="I35" s="313">
        <v>0.07435185185185185</v>
      </c>
      <c r="K35" s="315"/>
      <c r="L35" s="314"/>
      <c r="M35" s="314"/>
    </row>
    <row r="36" spans="1:13" ht="12.75">
      <c r="A36" s="241" t="s">
        <v>87</v>
      </c>
      <c r="B36" s="228" t="s">
        <v>384</v>
      </c>
      <c r="C36" s="228">
        <v>1981</v>
      </c>
      <c r="D36" s="228" t="s">
        <v>285</v>
      </c>
      <c r="E36" s="311">
        <v>0.005532407407407408</v>
      </c>
      <c r="F36" s="312">
        <v>0.05620370370370371</v>
      </c>
      <c r="G36" s="219">
        <f>F36-E36</f>
        <v>0.0506712962962963</v>
      </c>
      <c r="H36" s="232">
        <f>I36-F36</f>
        <v>0.018506944444444444</v>
      </c>
      <c r="I36" s="313">
        <v>0.07471064814814815</v>
      </c>
      <c r="K36" s="314"/>
      <c r="L36" s="314"/>
      <c r="M36" s="314"/>
    </row>
    <row r="37" spans="1:13" ht="12.75">
      <c r="A37" s="241" t="s">
        <v>89</v>
      </c>
      <c r="B37" s="228" t="s">
        <v>425</v>
      </c>
      <c r="C37" s="228">
        <v>1986</v>
      </c>
      <c r="D37" s="228" t="s">
        <v>276</v>
      </c>
      <c r="E37" s="311">
        <v>0.005613425925925926</v>
      </c>
      <c r="F37" s="312">
        <v>0.05798611111111111</v>
      </c>
      <c r="G37" s="219">
        <f>F37-E37</f>
        <v>0.05237268518518519</v>
      </c>
      <c r="H37" s="232">
        <f>I37-F37</f>
        <v>0.017708333333333326</v>
      </c>
      <c r="I37" s="313">
        <v>0.07569444444444444</v>
      </c>
      <c r="K37" s="314"/>
      <c r="L37" s="314"/>
      <c r="M37" s="314"/>
    </row>
    <row r="38" spans="1:9" ht="12.75">
      <c r="A38" s="241" t="s">
        <v>91</v>
      </c>
      <c r="B38" s="228" t="s">
        <v>426</v>
      </c>
      <c r="C38" s="228">
        <v>1975</v>
      </c>
      <c r="D38" s="228" t="s">
        <v>403</v>
      </c>
      <c r="E38" s="311">
        <v>0.005150462962962963</v>
      </c>
      <c r="F38" s="312">
        <v>0.05621527777777778</v>
      </c>
      <c r="G38" s="219">
        <f>F38-E38</f>
        <v>0.05106481481481482</v>
      </c>
      <c r="H38" s="232">
        <f>I38-F38</f>
        <v>0.020578703703703696</v>
      </c>
      <c r="I38" s="313">
        <v>0.07679398148148148</v>
      </c>
    </row>
    <row r="39" spans="1:9" ht="12.75">
      <c r="A39" s="241" t="s">
        <v>95</v>
      </c>
      <c r="B39" s="228" t="s">
        <v>427</v>
      </c>
      <c r="C39" s="228">
        <v>1989</v>
      </c>
      <c r="D39" s="228" t="s">
        <v>428</v>
      </c>
      <c r="E39" s="311">
        <v>0.004675925925925926</v>
      </c>
      <c r="F39" s="312">
        <v>0.06114583333333334</v>
      </c>
      <c r="G39" s="219">
        <f>F39-E39</f>
        <v>0.05646990740740741</v>
      </c>
      <c r="H39" s="232">
        <f>I39-F39</f>
        <v>0.021238425925925918</v>
      </c>
      <c r="I39" s="313">
        <v>0.08238425925925925</v>
      </c>
    </row>
    <row r="40" spans="1:9" ht="12.75">
      <c r="A40" s="241" t="s">
        <v>143</v>
      </c>
      <c r="B40" s="228" t="s">
        <v>429</v>
      </c>
      <c r="C40" s="228">
        <v>1948</v>
      </c>
      <c r="D40" s="228" t="s">
        <v>430</v>
      </c>
      <c r="E40" s="311">
        <v>0.007407407407407408</v>
      </c>
      <c r="F40" s="312">
        <v>0.06550925925925925</v>
      </c>
      <c r="G40" s="219">
        <f>F40-E40</f>
        <v>0.05810185185185185</v>
      </c>
      <c r="H40" s="232">
        <f>I40-F40</f>
        <v>0.017743055555555567</v>
      </c>
      <c r="I40" s="313">
        <v>0.08325231481481482</v>
      </c>
    </row>
    <row r="41" spans="1:9" ht="12.75">
      <c r="A41" s="241" t="s">
        <v>152</v>
      </c>
      <c r="B41" s="228" t="s">
        <v>271</v>
      </c>
      <c r="C41" s="228">
        <v>1995</v>
      </c>
      <c r="D41" s="228"/>
      <c r="E41" s="311">
        <v>0.005393518518518519</v>
      </c>
      <c r="F41" s="312">
        <v>0.06229166666666667</v>
      </c>
      <c r="G41" s="219">
        <f>F41-E41</f>
        <v>0.05689814814814815</v>
      </c>
      <c r="H41" s="232">
        <f>I41-F41</f>
        <v>0.021828703703703704</v>
      </c>
      <c r="I41" s="313">
        <v>0.08412037037037037</v>
      </c>
    </row>
    <row r="42" spans="1:9" ht="12.75">
      <c r="A42" s="241" t="s">
        <v>155</v>
      </c>
      <c r="B42" s="228" t="s">
        <v>431</v>
      </c>
      <c r="C42" s="228">
        <v>1979</v>
      </c>
      <c r="D42" s="228"/>
      <c r="E42" s="311">
        <v>0.005462962962962963</v>
      </c>
      <c r="F42" s="312">
        <v>0.0738425925925926</v>
      </c>
      <c r="G42" s="219">
        <f>F42-E42</f>
        <v>0.06837962962962964</v>
      </c>
      <c r="H42" s="232">
        <f>I42-F42</f>
        <v>0.016817129629629626</v>
      </c>
      <c r="I42" s="313">
        <v>0.09065972222222222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34" sqref="H34"/>
    </sheetView>
  </sheetViews>
  <sheetFormatPr defaultColWidth="12.57421875" defaultRowHeight="12.75"/>
  <cols>
    <col min="1" max="1" width="11.57421875" style="0" customWidth="1"/>
    <col min="2" max="2" width="15.8515625" style="0" customWidth="1"/>
    <col min="3" max="3" width="19.00390625" style="0" customWidth="1"/>
    <col min="4" max="16384" width="11.57421875" style="0" customWidth="1"/>
  </cols>
  <sheetData>
    <row r="1" spans="1:8" ht="12.75">
      <c r="A1" s="317" t="s">
        <v>0</v>
      </c>
      <c r="B1" s="291" t="s">
        <v>1</v>
      </c>
      <c r="C1" s="292" t="s">
        <v>2</v>
      </c>
      <c r="D1" s="307" t="s">
        <v>4</v>
      </c>
      <c r="E1" s="308" t="s">
        <v>278</v>
      </c>
      <c r="F1" s="308" t="s">
        <v>5</v>
      </c>
      <c r="G1" s="309" t="s">
        <v>6</v>
      </c>
      <c r="H1" s="310" t="s">
        <v>198</v>
      </c>
    </row>
    <row r="2" spans="1:8" ht="12.75">
      <c r="A2" s="318" t="s">
        <v>8</v>
      </c>
      <c r="B2" s="228" t="s">
        <v>107</v>
      </c>
      <c r="C2" s="228" t="s">
        <v>392</v>
      </c>
      <c r="D2" s="311">
        <v>0.004525462962962963</v>
      </c>
      <c r="E2" s="312">
        <v>0.03611111111111111</v>
      </c>
      <c r="F2" s="219">
        <f>E2-D2</f>
        <v>0.03158564814814815</v>
      </c>
      <c r="G2" s="232">
        <f>H2-E2</f>
        <v>0.011921296296296298</v>
      </c>
      <c r="H2" s="313">
        <v>0.048032407407407406</v>
      </c>
    </row>
    <row r="3" spans="1:8" ht="12.75">
      <c r="A3" s="318" t="s">
        <v>11</v>
      </c>
      <c r="B3" s="228" t="s">
        <v>328</v>
      </c>
      <c r="C3" s="228" t="s">
        <v>432</v>
      </c>
      <c r="D3" s="311">
        <v>0.004201388888888889</v>
      </c>
      <c r="E3" s="312">
        <v>0.0369212962962963</v>
      </c>
      <c r="F3" s="219">
        <f>E3-D3</f>
        <v>0.03271990740740741</v>
      </c>
      <c r="G3" s="232">
        <f>H3-E3</f>
        <v>0.011145833333333327</v>
      </c>
      <c r="H3" s="313">
        <v>0.048067129629629626</v>
      </c>
    </row>
    <row r="4" spans="1:8" ht="12.75">
      <c r="A4" s="318" t="s">
        <v>14</v>
      </c>
      <c r="B4" s="228" t="s">
        <v>433</v>
      </c>
      <c r="C4" s="228" t="s">
        <v>13</v>
      </c>
      <c r="D4" s="311">
        <v>0.00431712962962963</v>
      </c>
      <c r="E4" s="312">
        <v>0.03778935185185185</v>
      </c>
      <c r="F4" s="219">
        <f>E4-D4</f>
        <v>0.03347222222222222</v>
      </c>
      <c r="G4" s="232">
        <f>H4-E4</f>
        <v>0.011747685185185187</v>
      </c>
      <c r="H4" s="313">
        <v>0.04953703703703704</v>
      </c>
    </row>
    <row r="5" spans="1:8" ht="12.75">
      <c r="A5" s="318" t="s">
        <v>17</v>
      </c>
      <c r="B5" s="228" t="s">
        <v>301</v>
      </c>
      <c r="C5" s="228" t="s">
        <v>30</v>
      </c>
      <c r="D5" s="311">
        <v>0.004178240740740741</v>
      </c>
      <c r="E5" s="312">
        <v>0.038483796296296294</v>
      </c>
      <c r="F5" s="219">
        <f>E5-D5</f>
        <v>0.034305555555555554</v>
      </c>
      <c r="G5" s="232">
        <f>H5-E5</f>
        <v>0.01186342592592593</v>
      </c>
      <c r="H5" s="313">
        <v>0.050347222222222224</v>
      </c>
    </row>
    <row r="6" spans="1:8" ht="12.75">
      <c r="A6" s="318" t="s">
        <v>20</v>
      </c>
      <c r="B6" s="228" t="s">
        <v>32</v>
      </c>
      <c r="C6" s="228" t="s">
        <v>434</v>
      </c>
      <c r="D6" s="311">
        <v>0.0031944444444444446</v>
      </c>
      <c r="E6" s="312">
        <v>0.038657407407407404</v>
      </c>
      <c r="F6" s="219">
        <f>E6-D6</f>
        <v>0.03546296296296296</v>
      </c>
      <c r="G6" s="232">
        <f>H6-E6</f>
        <v>0.012337962962962967</v>
      </c>
      <c r="H6" s="313">
        <v>0.05099537037037037</v>
      </c>
    </row>
    <row r="7" spans="1:8" ht="12.75">
      <c r="A7" s="318" t="s">
        <v>23</v>
      </c>
      <c r="B7" s="228" t="s">
        <v>395</v>
      </c>
      <c r="C7" s="228" t="s">
        <v>435</v>
      </c>
      <c r="D7" s="311">
        <v>0.003414351851851852</v>
      </c>
      <c r="E7" s="312">
        <v>0.03949074074074074</v>
      </c>
      <c r="F7" s="219">
        <f>E7-D7</f>
        <v>0.036076388888888894</v>
      </c>
      <c r="G7" s="232">
        <f>H7-E7</f>
        <v>0.012245370370370365</v>
      </c>
      <c r="H7" s="313">
        <v>0.05173611111111111</v>
      </c>
    </row>
    <row r="8" spans="1:8" ht="12.75">
      <c r="A8" s="318" t="s">
        <v>26</v>
      </c>
      <c r="B8" s="228" t="s">
        <v>436</v>
      </c>
      <c r="C8" s="228" t="s">
        <v>176</v>
      </c>
      <c r="D8" s="311">
        <v>0.004166666666666667</v>
      </c>
      <c r="E8" s="312">
        <v>0.03844907407407407</v>
      </c>
      <c r="F8" s="219">
        <f>E8-D8</f>
        <v>0.03428240740740741</v>
      </c>
      <c r="G8" s="232">
        <f>H8-E8</f>
        <v>0.013310185185185189</v>
      </c>
      <c r="H8" s="313">
        <v>0.05175925925925926</v>
      </c>
    </row>
    <row r="9" spans="1:8" ht="12.75">
      <c r="A9" s="318" t="s">
        <v>28</v>
      </c>
      <c r="B9" s="228" t="s">
        <v>200</v>
      </c>
      <c r="C9" s="228" t="s">
        <v>437</v>
      </c>
      <c r="D9" s="311">
        <v>0.005439814814814815</v>
      </c>
      <c r="E9" s="312">
        <v>0.039467592592592596</v>
      </c>
      <c r="F9" s="219">
        <f>E9-D9</f>
        <v>0.03402777777777778</v>
      </c>
      <c r="G9" s="232">
        <f>H9-E9</f>
        <v>0.013807870370370366</v>
      </c>
      <c r="H9" s="313">
        <v>0.05327546296296296</v>
      </c>
    </row>
    <row r="10" spans="1:8" ht="12.75">
      <c r="A10" s="318" t="s">
        <v>31</v>
      </c>
      <c r="B10" s="228" t="s">
        <v>438</v>
      </c>
      <c r="C10" s="228" t="s">
        <v>439</v>
      </c>
      <c r="D10" s="311">
        <v>0.004803240740740741</v>
      </c>
      <c r="E10" s="312">
        <v>0.041157407407407406</v>
      </c>
      <c r="F10" s="219">
        <f>E10-D10</f>
        <v>0.03635416666666667</v>
      </c>
      <c r="G10" s="232">
        <f>H10-E10</f>
        <v>0.012430555555555556</v>
      </c>
      <c r="H10" s="313">
        <v>0.05358796296296296</v>
      </c>
    </row>
    <row r="11" spans="1:8" ht="12.75">
      <c r="A11" s="318" t="s">
        <v>33</v>
      </c>
      <c r="B11" s="228" t="s">
        <v>113</v>
      </c>
      <c r="C11" s="228" t="s">
        <v>285</v>
      </c>
      <c r="D11" s="311">
        <v>0.004861111111111111</v>
      </c>
      <c r="E11" s="312">
        <v>0.04159722222222222</v>
      </c>
      <c r="F11" s="219">
        <f>E11-D11</f>
        <v>0.03673611111111111</v>
      </c>
      <c r="G11" s="232">
        <f>H11-E11</f>
        <v>0.012268518518518519</v>
      </c>
      <c r="H11" s="313">
        <v>0.05386574074074074</v>
      </c>
    </row>
    <row r="12" spans="1:8" ht="12.75">
      <c r="A12" s="318" t="s">
        <v>35</v>
      </c>
      <c r="B12" s="228" t="s">
        <v>440</v>
      </c>
      <c r="C12" s="228" t="s">
        <v>441</v>
      </c>
      <c r="D12" s="311">
        <v>0.0052662037037037035</v>
      </c>
      <c r="E12" s="312">
        <v>0.04131944444444444</v>
      </c>
      <c r="F12" s="219">
        <f>E12-D12</f>
        <v>0.03605324074074074</v>
      </c>
      <c r="G12" s="232">
        <f>H12-E12</f>
        <v>0.013194444444444446</v>
      </c>
      <c r="H12" s="313">
        <v>0.05451388888888889</v>
      </c>
    </row>
    <row r="13" spans="1:8" ht="12.75">
      <c r="A13" s="318" t="s">
        <v>38</v>
      </c>
      <c r="B13" s="228" t="s">
        <v>404</v>
      </c>
      <c r="C13" s="228" t="s">
        <v>392</v>
      </c>
      <c r="D13" s="311">
        <v>0.004629629629629629</v>
      </c>
      <c r="E13" s="312">
        <v>0.04159722222222222</v>
      </c>
      <c r="F13" s="219">
        <f>E13-D13</f>
        <v>0.036967592592592594</v>
      </c>
      <c r="G13" s="232">
        <f>H13-E13</f>
        <v>0.013148148148148145</v>
      </c>
      <c r="H13" s="313">
        <v>0.05474537037037037</v>
      </c>
    </row>
    <row r="14" spans="1:8" ht="12.75">
      <c r="A14" s="318" t="s">
        <v>40</v>
      </c>
      <c r="B14" s="228" t="s">
        <v>24</v>
      </c>
      <c r="C14" s="228" t="s">
        <v>25</v>
      </c>
      <c r="D14" s="311">
        <v>0.003703703703703704</v>
      </c>
      <c r="E14" s="312">
        <v>0.04241898148148148</v>
      </c>
      <c r="F14" s="219">
        <f>E14-D14</f>
        <v>0.03871527777777778</v>
      </c>
      <c r="G14" s="232">
        <f>H14-E14</f>
        <v>0.01275462962962963</v>
      </c>
      <c r="H14" s="313">
        <v>0.05517361111111111</v>
      </c>
    </row>
    <row r="15" spans="1:8" ht="12.75">
      <c r="A15" s="318" t="s">
        <v>42</v>
      </c>
      <c r="B15" s="228" t="s">
        <v>442</v>
      </c>
      <c r="C15" s="228" t="s">
        <v>124</v>
      </c>
      <c r="D15" s="311">
        <v>0.004016203703703704</v>
      </c>
      <c r="E15" s="312">
        <v>0.042708333333333334</v>
      </c>
      <c r="F15" s="219">
        <f>E15-D15</f>
        <v>0.03869212962962963</v>
      </c>
      <c r="G15" s="232">
        <f>H15-E15</f>
        <v>0.012986111111111108</v>
      </c>
      <c r="H15" s="313">
        <v>0.05569444444444444</v>
      </c>
    </row>
    <row r="16" spans="1:8" ht="12.75">
      <c r="A16" s="318" t="s">
        <v>45</v>
      </c>
      <c r="B16" s="228" t="s">
        <v>443</v>
      </c>
      <c r="C16" s="228" t="s">
        <v>444</v>
      </c>
      <c r="D16" s="311">
        <v>0.003425925925925926</v>
      </c>
      <c r="E16" s="312">
        <v>0.04236111111111111</v>
      </c>
      <c r="F16" s="219">
        <f>E16-D16</f>
        <v>0.038935185185185184</v>
      </c>
      <c r="G16" s="232">
        <f>H16-E16</f>
        <v>0.01395833333333333</v>
      </c>
      <c r="H16" s="313">
        <v>0.05631944444444444</v>
      </c>
    </row>
    <row r="17" spans="1:8" ht="12.75">
      <c r="A17" s="318" t="s">
        <v>47</v>
      </c>
      <c r="B17" s="228" t="s">
        <v>407</v>
      </c>
      <c r="C17" s="228" t="s">
        <v>445</v>
      </c>
      <c r="D17" s="311">
        <v>0.004027777777777778</v>
      </c>
      <c r="E17" s="312">
        <v>0.04372685185185185</v>
      </c>
      <c r="F17" s="219">
        <f>E17-D17</f>
        <v>0.039699074074074074</v>
      </c>
      <c r="G17" s="232">
        <f>H17-E17</f>
        <v>0.014722222222222227</v>
      </c>
      <c r="H17" s="313">
        <v>0.05844907407407408</v>
      </c>
    </row>
    <row r="18" spans="1:8" ht="12.75">
      <c r="A18" s="318" t="s">
        <v>50</v>
      </c>
      <c r="B18" s="228" t="s">
        <v>265</v>
      </c>
      <c r="C18" s="228" t="s">
        <v>266</v>
      </c>
      <c r="D18" s="311">
        <v>0.004861111111111111</v>
      </c>
      <c r="E18" s="312">
        <v>0.045208333333333336</v>
      </c>
      <c r="F18" s="219">
        <f>E18-D18</f>
        <v>0.04034722222222223</v>
      </c>
      <c r="G18" s="232">
        <f>H18-E18</f>
        <v>0.013263888888888888</v>
      </c>
      <c r="H18" s="313">
        <v>0.058472222222222224</v>
      </c>
    </row>
    <row r="19" spans="1:8" ht="12.75">
      <c r="A19" s="318" t="s">
        <v>52</v>
      </c>
      <c r="B19" s="228" t="s">
        <v>212</v>
      </c>
      <c r="C19" s="228" t="s">
        <v>25</v>
      </c>
      <c r="D19" s="311">
        <v>0.004733796296296297</v>
      </c>
      <c r="E19" s="312">
        <v>0.04555555555555556</v>
      </c>
      <c r="F19" s="219">
        <f>E19-D19</f>
        <v>0.04082175925925926</v>
      </c>
      <c r="G19" s="232">
        <f>H19-E19</f>
        <v>0.012951388888888887</v>
      </c>
      <c r="H19" s="313">
        <v>0.058506944444444445</v>
      </c>
    </row>
    <row r="20" spans="1:8" ht="12.75">
      <c r="A20" s="318" t="s">
        <v>54</v>
      </c>
      <c r="B20" s="228" t="s">
        <v>401</v>
      </c>
      <c r="C20" s="228" t="s">
        <v>402</v>
      </c>
      <c r="D20" s="311">
        <v>0.004201388888888889</v>
      </c>
      <c r="E20" s="312">
        <v>0.04421296296296296</v>
      </c>
      <c r="F20" s="219">
        <f>E20-D20</f>
        <v>0.040011574074074074</v>
      </c>
      <c r="G20" s="232">
        <f>H20-E20</f>
        <v>0.014814814814814815</v>
      </c>
      <c r="H20" s="313">
        <v>0.059027777777777776</v>
      </c>
    </row>
    <row r="21" spans="1:8" ht="12.75">
      <c r="A21" s="318" t="s">
        <v>57</v>
      </c>
      <c r="B21" s="228" t="s">
        <v>171</v>
      </c>
      <c r="C21" s="228" t="s">
        <v>172</v>
      </c>
      <c r="D21" s="311">
        <v>0.0045138888888888885</v>
      </c>
      <c r="E21" s="312">
        <v>0.045208333333333336</v>
      </c>
      <c r="F21" s="219">
        <f>E21-D21</f>
        <v>0.04069444444444445</v>
      </c>
      <c r="G21" s="232">
        <f>H21-E21</f>
        <v>0.014108796296296293</v>
      </c>
      <c r="H21" s="313">
        <v>0.05931712962962963</v>
      </c>
    </row>
    <row r="22" spans="1:8" ht="12.75">
      <c r="A22" s="318" t="s">
        <v>59</v>
      </c>
      <c r="B22" s="228" t="s">
        <v>139</v>
      </c>
      <c r="C22" s="228" t="s">
        <v>25</v>
      </c>
      <c r="D22" s="311">
        <v>0.004641203703703704</v>
      </c>
      <c r="E22" s="312">
        <v>0.046412037037037036</v>
      </c>
      <c r="F22" s="219">
        <f>E22-D22</f>
        <v>0.04177083333333333</v>
      </c>
      <c r="G22" s="232">
        <f>H22-E22</f>
        <v>0.01400462962962963</v>
      </c>
      <c r="H22" s="313">
        <v>0.06041666666666667</v>
      </c>
    </row>
    <row r="23" spans="1:8" ht="12.75">
      <c r="A23" s="318" t="s">
        <v>61</v>
      </c>
      <c r="B23" s="228" t="s">
        <v>446</v>
      </c>
      <c r="C23" s="228" t="s">
        <v>445</v>
      </c>
      <c r="D23" s="311">
        <v>0.00400462962962963</v>
      </c>
      <c r="E23" s="312">
        <v>0.042708333333333334</v>
      </c>
      <c r="F23" s="219">
        <f>E23-D23</f>
        <v>0.038703703703703705</v>
      </c>
      <c r="G23" s="232">
        <f>H23-E23</f>
        <v>0.017824074074074076</v>
      </c>
      <c r="H23" s="313">
        <v>0.06053240740740741</v>
      </c>
    </row>
    <row r="24" spans="1:8" ht="12.75">
      <c r="A24" s="318" t="s">
        <v>63</v>
      </c>
      <c r="B24" s="228" t="s">
        <v>447</v>
      </c>
      <c r="C24" s="228" t="s">
        <v>30</v>
      </c>
      <c r="D24" s="311">
        <v>0.00636574074074074</v>
      </c>
      <c r="E24" s="312">
        <v>0.046064814814814815</v>
      </c>
      <c r="F24" s="219">
        <f>E24-D24</f>
        <v>0.039699074074074074</v>
      </c>
      <c r="G24" s="232">
        <f>H24-E24</f>
        <v>0.015196759259259257</v>
      </c>
      <c r="H24" s="313">
        <v>0.06126157407407407</v>
      </c>
    </row>
    <row r="25" spans="1:8" ht="12.75">
      <c r="A25" s="318" t="s">
        <v>65</v>
      </c>
      <c r="B25" s="228" t="s">
        <v>448</v>
      </c>
      <c r="C25" s="228" t="s">
        <v>449</v>
      </c>
      <c r="D25" s="311">
        <v>0.004039351851851852</v>
      </c>
      <c r="E25" s="312">
        <v>0.04695601851851852</v>
      </c>
      <c r="F25" s="219">
        <f>E25-D25</f>
        <v>0.04291666666666667</v>
      </c>
      <c r="G25" s="232">
        <f>H25-E25</f>
        <v>0.014965277777777772</v>
      </c>
      <c r="H25" s="313">
        <v>0.061921296296296294</v>
      </c>
    </row>
    <row r="26" spans="1:8" ht="12.75">
      <c r="A26" s="318" t="s">
        <v>67</v>
      </c>
      <c r="B26" s="228" t="s">
        <v>364</v>
      </c>
      <c r="C26" s="228" t="s">
        <v>365</v>
      </c>
      <c r="D26" s="311">
        <v>0.005092592592592593</v>
      </c>
      <c r="E26" s="312">
        <v>0.046412037037037036</v>
      </c>
      <c r="F26" s="219">
        <f>E26-D26</f>
        <v>0.04131944444444444</v>
      </c>
      <c r="G26" s="232">
        <f>H26-E26</f>
        <v>0.015625</v>
      </c>
      <c r="H26" s="313">
        <v>0.062037037037037036</v>
      </c>
    </row>
    <row r="27" spans="1:8" ht="12.75">
      <c r="A27" s="318" t="s">
        <v>69</v>
      </c>
      <c r="B27" s="228" t="s">
        <v>300</v>
      </c>
      <c r="C27" s="228" t="s">
        <v>276</v>
      </c>
      <c r="D27" s="311">
        <v>0.005555555555555556</v>
      </c>
      <c r="E27" s="312">
        <v>0.046875</v>
      </c>
      <c r="F27" s="219">
        <f>E27-D27</f>
        <v>0.04131944444444444</v>
      </c>
      <c r="G27" s="232">
        <f>H27-E27</f>
        <v>0.015740740740740736</v>
      </c>
      <c r="H27" s="313">
        <v>0.06261574074074074</v>
      </c>
    </row>
    <row r="28" spans="1:8" ht="12.75">
      <c r="A28" s="318" t="s">
        <v>71</v>
      </c>
      <c r="B28" s="228" t="s">
        <v>450</v>
      </c>
      <c r="C28" s="228" t="s">
        <v>439</v>
      </c>
      <c r="D28" s="311">
        <v>0.005208333333333333</v>
      </c>
      <c r="E28" s="312">
        <v>0.04853009259259259</v>
      </c>
      <c r="F28" s="219">
        <f>E28-D28</f>
        <v>0.043321759259259254</v>
      </c>
      <c r="G28" s="232">
        <f>H28-E28</f>
        <v>0.014201388888888895</v>
      </c>
      <c r="H28" s="313">
        <v>0.06273148148148149</v>
      </c>
    </row>
    <row r="29" spans="1:8" ht="12.75">
      <c r="A29" s="318" t="s">
        <v>73</v>
      </c>
      <c r="B29" s="228" t="s">
        <v>451</v>
      </c>
      <c r="C29" s="228" t="s">
        <v>452</v>
      </c>
      <c r="D29" s="311">
        <v>0.004861111111111111</v>
      </c>
      <c r="E29" s="312">
        <v>0.048518518518518516</v>
      </c>
      <c r="F29" s="219">
        <f>E29-D29</f>
        <v>0.04365740740740741</v>
      </c>
      <c r="G29" s="232">
        <f>H29-E29</f>
        <v>0.016412037037037044</v>
      </c>
      <c r="H29" s="313">
        <v>0.06493055555555556</v>
      </c>
    </row>
    <row r="30" spans="1:8" ht="12.75">
      <c r="A30" s="318" t="s">
        <v>75</v>
      </c>
      <c r="B30" s="228" t="s">
        <v>453</v>
      </c>
      <c r="C30" s="228" t="s">
        <v>365</v>
      </c>
      <c r="D30" s="311">
        <v>0.004976851851851852</v>
      </c>
      <c r="E30" s="312">
        <v>0.04849537037037037</v>
      </c>
      <c r="F30" s="219">
        <f>E30-D30</f>
        <v>0.04351851851851852</v>
      </c>
      <c r="G30" s="232">
        <f>H30-E30</f>
        <v>0.01753472222222223</v>
      </c>
      <c r="H30" s="313">
        <v>0.0660300925925926</v>
      </c>
    </row>
    <row r="31" spans="1:8" ht="12.75">
      <c r="A31" s="318" t="s">
        <v>77</v>
      </c>
      <c r="B31" s="228" t="s">
        <v>454</v>
      </c>
      <c r="C31" s="228" t="s">
        <v>455</v>
      </c>
      <c r="D31" s="311">
        <v>0.0060185185185185185</v>
      </c>
      <c r="E31" s="312">
        <v>0.05005787037037037</v>
      </c>
      <c r="F31" s="219">
        <f>E31-D31</f>
        <v>0.04403935185185185</v>
      </c>
      <c r="G31" s="232">
        <f>H31-E31</f>
        <v>0.01684027777777778</v>
      </c>
      <c r="H31" s="313">
        <v>0.06689814814814815</v>
      </c>
    </row>
    <row r="32" spans="1:8" ht="12.75">
      <c r="A32" s="318" t="s">
        <v>79</v>
      </c>
      <c r="B32" s="228" t="s">
        <v>223</v>
      </c>
      <c r="C32" s="228" t="s">
        <v>224</v>
      </c>
      <c r="D32" s="311">
        <v>0.0045138888888888885</v>
      </c>
      <c r="E32" s="312">
        <v>0.049652777777777775</v>
      </c>
      <c r="F32" s="219">
        <f>E32-D32</f>
        <v>0.04513888888888889</v>
      </c>
      <c r="G32" s="232">
        <f>H32-E32</f>
        <v>0.017708333333333333</v>
      </c>
      <c r="H32" s="313">
        <v>0.06736111111111111</v>
      </c>
    </row>
    <row r="33" spans="1:8" ht="12.75">
      <c r="A33" s="318" t="s">
        <v>81</v>
      </c>
      <c r="B33" s="228" t="s">
        <v>456</v>
      </c>
      <c r="C33" s="228" t="s">
        <v>457</v>
      </c>
      <c r="D33" s="311">
        <v>0.00474537037037037</v>
      </c>
      <c r="E33" s="312">
        <v>0.05005787037037037</v>
      </c>
      <c r="F33" s="219">
        <f>E33-D33</f>
        <v>0.0453125</v>
      </c>
      <c r="G33" s="232">
        <f>H33-E33</f>
        <v>0.017881944444444443</v>
      </c>
      <c r="H33" s="313">
        <v>0.06793981481481481</v>
      </c>
    </row>
    <row r="34" spans="1:8" ht="12.75">
      <c r="A34" s="318" t="s">
        <v>83</v>
      </c>
      <c r="B34" s="228" t="s">
        <v>182</v>
      </c>
      <c r="C34" s="228" t="s">
        <v>30</v>
      </c>
      <c r="D34" s="311">
        <v>0.005115740740740741</v>
      </c>
      <c r="E34" s="312">
        <v>0.05162037037037037</v>
      </c>
      <c r="F34" s="219">
        <f>E34-D34</f>
        <v>0.04650462962962963</v>
      </c>
      <c r="G34" s="232">
        <f>H34-E34</f>
        <v>0.01634259259259259</v>
      </c>
      <c r="H34" s="313">
        <v>0.06796296296296296</v>
      </c>
    </row>
    <row r="35" spans="1:8" ht="12.75">
      <c r="A35" s="318" t="s">
        <v>85</v>
      </c>
      <c r="B35" s="228" t="s">
        <v>458</v>
      </c>
      <c r="C35" s="228" t="s">
        <v>459</v>
      </c>
      <c r="D35" s="311">
        <v>0.005671296296296297</v>
      </c>
      <c r="E35" s="312">
        <v>0.05451388888888889</v>
      </c>
      <c r="F35" s="219">
        <f>E35-D35</f>
        <v>0.04884259259259259</v>
      </c>
      <c r="G35" s="232">
        <f>H35-E35</f>
        <v>0.01400462962962963</v>
      </c>
      <c r="H35" s="313">
        <v>0.06851851851851852</v>
      </c>
    </row>
    <row r="36" spans="1:8" ht="12.75">
      <c r="A36" s="318" t="s">
        <v>87</v>
      </c>
      <c r="B36" s="228" t="s">
        <v>460</v>
      </c>
      <c r="C36" s="228" t="s">
        <v>365</v>
      </c>
      <c r="D36" s="311">
        <v>0.005787037037037037</v>
      </c>
      <c r="E36" s="312">
        <v>0.052662037037037035</v>
      </c>
      <c r="F36" s="219">
        <f>E36-D36</f>
        <v>0.046875</v>
      </c>
      <c r="G36" s="232">
        <f>H36-E36</f>
        <v>0.01614583333333333</v>
      </c>
      <c r="H36" s="313">
        <v>0.06880787037037037</v>
      </c>
    </row>
    <row r="37" spans="1:8" ht="12.75">
      <c r="A37" s="318" t="s">
        <v>89</v>
      </c>
      <c r="B37" s="228" t="s">
        <v>461</v>
      </c>
      <c r="C37" s="228" t="s">
        <v>267</v>
      </c>
      <c r="D37" s="311">
        <v>0.006307870370370371</v>
      </c>
      <c r="E37" s="312">
        <v>0.05543981481481482</v>
      </c>
      <c r="F37" s="219">
        <f>E37-D37</f>
        <v>0.04913194444444444</v>
      </c>
      <c r="G37" s="232">
        <f>H37-E37</f>
        <v>0.017708333333333326</v>
      </c>
      <c r="H37" s="313">
        <v>0.07314814814814814</v>
      </c>
    </row>
    <row r="38" spans="1:8" ht="12.75">
      <c r="A38" s="318" t="s">
        <v>91</v>
      </c>
      <c r="B38" s="228" t="s">
        <v>427</v>
      </c>
      <c r="C38" s="228" t="s">
        <v>428</v>
      </c>
      <c r="D38" s="311">
        <v>0.004456018518518519</v>
      </c>
      <c r="E38" s="312">
        <v>0.05452546296296296</v>
      </c>
      <c r="F38" s="219">
        <f>E38-D38</f>
        <v>0.050069444444444444</v>
      </c>
      <c r="G38" s="232">
        <f>H38-E38</f>
        <v>0.019317129629629635</v>
      </c>
      <c r="H38" s="313">
        <v>0.0738425925925926</v>
      </c>
    </row>
    <row r="39" spans="1:8" ht="12.75">
      <c r="A39" s="318" t="s">
        <v>95</v>
      </c>
      <c r="B39" s="228" t="s">
        <v>384</v>
      </c>
      <c r="C39" s="228" t="s">
        <v>285</v>
      </c>
      <c r="D39" s="311">
        <v>0.004976851851851852</v>
      </c>
      <c r="E39" s="312">
        <v>0.05590277777777778</v>
      </c>
      <c r="F39" s="219">
        <f>E39-D39</f>
        <v>0.05092592592592593</v>
      </c>
      <c r="G39" s="232">
        <f>H39-E39</f>
        <v>0.01880787037037037</v>
      </c>
      <c r="H39" s="313">
        <v>0.07471064814814815</v>
      </c>
    </row>
    <row r="40" spans="1:8" ht="12.75">
      <c r="A40" s="318" t="s">
        <v>143</v>
      </c>
      <c r="B40" s="228" t="s">
        <v>275</v>
      </c>
      <c r="C40" s="228" t="s">
        <v>276</v>
      </c>
      <c r="D40" s="311">
        <v>0.004861111111111111</v>
      </c>
      <c r="E40" s="312">
        <v>0.056921296296296296</v>
      </c>
      <c r="F40" s="219">
        <f>E40-D40</f>
        <v>0.05206018518518518</v>
      </c>
      <c r="G40" s="232">
        <f>H40-E40</f>
        <v>0.018425925925925922</v>
      </c>
      <c r="H40" s="313">
        <v>0.07534722222222222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Ďoubal Jan</dc:creator>
  <cp:keywords/>
  <dc:description/>
  <cp:lastModifiedBy/>
  <dcterms:created xsi:type="dcterms:W3CDTF">2018-06-04T07:35:59Z</dcterms:created>
  <dcterms:modified xsi:type="dcterms:W3CDTF">2019-06-09T18:59:06Z</dcterms:modified>
  <cp:category/>
  <cp:version/>
  <cp:contentType/>
  <cp:contentStatus/>
  <cp:revision>1</cp:revision>
</cp:coreProperties>
</file>